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ия\Desktop\ПХД 2017 новая\"/>
    </mc:Choice>
  </mc:AlternateContent>
  <bookViews>
    <workbookView xWindow="480" yWindow="135" windowWidth="27795" windowHeight="12015" activeTab="4"/>
  </bookViews>
  <sheets>
    <sheet name="Главный" sheetId="7" r:id="rId1"/>
    <sheet name="таблица 1" sheetId="1" r:id="rId2"/>
    <sheet name="таблица 2 " sheetId="9" r:id="rId3"/>
    <sheet name="Лист2" sheetId="11" r:id="rId4"/>
    <sheet name="Лист1" sheetId="10" r:id="rId5"/>
    <sheet name="таблица 2.1" sheetId="3" r:id="rId6"/>
    <sheet name="таблица 3" sheetId="4" r:id="rId7"/>
    <sheet name="1" sheetId="6" r:id="rId8"/>
  </sheets>
  <definedNames>
    <definedName name="_xlnm.Print_Titles" localSheetId="2">'таблица 2 '!$5:$10</definedName>
    <definedName name="_xlnm.Print_Area" localSheetId="0">Главный!$A$1:$G$37</definedName>
  </definedNames>
  <calcPr calcId="152511"/>
</workbook>
</file>

<file path=xl/calcChain.xml><?xml version="1.0" encoding="utf-8"?>
<calcChain xmlns="http://schemas.openxmlformats.org/spreadsheetml/2006/main">
  <c r="E67" i="11" l="1"/>
  <c r="E66" i="11"/>
  <c r="E65" i="11"/>
  <c r="H62" i="11"/>
  <c r="G62" i="11"/>
  <c r="F62" i="11"/>
  <c r="E62" i="11"/>
  <c r="E61" i="11"/>
  <c r="H58" i="11"/>
  <c r="G58" i="11"/>
  <c r="F58" i="11"/>
  <c r="E58" i="11" s="1"/>
  <c r="E57" i="11"/>
  <c r="E56" i="11"/>
  <c r="E55" i="11"/>
  <c r="E54" i="11"/>
  <c r="E53" i="11"/>
  <c r="E52" i="11"/>
  <c r="E51" i="11"/>
  <c r="E49" i="11"/>
  <c r="E47" i="11"/>
  <c r="E46" i="11"/>
  <c r="E45" i="11"/>
  <c r="I44" i="11"/>
  <c r="H44" i="11"/>
  <c r="G44" i="11"/>
  <c r="E43" i="11"/>
  <c r="E42" i="11"/>
  <c r="E41" i="11"/>
  <c r="E40" i="11"/>
  <c r="E39" i="11"/>
  <c r="E38" i="11"/>
  <c r="H37" i="11"/>
  <c r="E37" i="11" s="1"/>
  <c r="F37" i="11"/>
  <c r="E35" i="11"/>
  <c r="E34" i="11"/>
  <c r="H33" i="11"/>
  <c r="G33" i="11"/>
  <c r="F33" i="11"/>
  <c r="E33" i="11"/>
  <c r="E32" i="11"/>
  <c r="E31" i="11"/>
  <c r="E30" i="11"/>
  <c r="H28" i="11"/>
  <c r="H27" i="11" s="1"/>
  <c r="H26" i="11" s="1"/>
  <c r="G28" i="11"/>
  <c r="G27" i="11"/>
  <c r="E27" i="11"/>
  <c r="E25" i="11"/>
  <c r="E24" i="11"/>
  <c r="E23" i="11"/>
  <c r="E22" i="11"/>
  <c r="E21" i="11"/>
  <c r="E20" i="11"/>
  <c r="E18" i="11"/>
  <c r="E17" i="11"/>
  <c r="E16" i="11"/>
  <c r="E15" i="11" s="1"/>
  <c r="H15" i="11"/>
  <c r="H14" i="11"/>
  <c r="H10" i="11" s="1"/>
  <c r="E14" i="11"/>
  <c r="E13" i="11"/>
  <c r="H11" i="11"/>
  <c r="E11" i="11"/>
  <c r="I10" i="11"/>
  <c r="E67" i="10"/>
  <c r="E66" i="10"/>
  <c r="E65" i="10"/>
  <c r="H62" i="10"/>
  <c r="G62" i="10"/>
  <c r="F62" i="10"/>
  <c r="E62" i="10" s="1"/>
  <c r="E61" i="10"/>
  <c r="H58" i="10"/>
  <c r="E58" i="10" s="1"/>
  <c r="G58" i="10"/>
  <c r="F58" i="10"/>
  <c r="E57" i="10"/>
  <c r="E56" i="10"/>
  <c r="E55" i="10"/>
  <c r="E54" i="10"/>
  <c r="E53" i="10"/>
  <c r="E52" i="10"/>
  <c r="E51" i="10"/>
  <c r="E49" i="10"/>
  <c r="E47" i="10"/>
  <c r="E46" i="10"/>
  <c r="E45" i="10"/>
  <c r="I44" i="10"/>
  <c r="H44" i="10"/>
  <c r="G44" i="10"/>
  <c r="F44" i="10"/>
  <c r="E43" i="10"/>
  <c r="E42" i="10"/>
  <c r="E41" i="10"/>
  <c r="E40" i="10"/>
  <c r="E39" i="10"/>
  <c r="E38" i="10"/>
  <c r="H37" i="10"/>
  <c r="F37" i="10"/>
  <c r="E37" i="10"/>
  <c r="E35" i="10"/>
  <c r="E34" i="10"/>
  <c r="H33" i="10"/>
  <c r="G33" i="10"/>
  <c r="F33" i="10"/>
  <c r="E33" i="10" s="1"/>
  <c r="E32" i="10"/>
  <c r="E27" i="10" s="1"/>
  <c r="E31" i="10"/>
  <c r="E30" i="10"/>
  <c r="H28" i="10"/>
  <c r="G28" i="10"/>
  <c r="H27" i="10"/>
  <c r="H26" i="10" s="1"/>
  <c r="G27" i="10"/>
  <c r="E25" i="10"/>
  <c r="E24" i="10"/>
  <c r="E23" i="10"/>
  <c r="E22" i="10"/>
  <c r="E21" i="10"/>
  <c r="E20" i="10"/>
  <c r="E18" i="10"/>
  <c r="E17" i="10"/>
  <c r="E15" i="10" s="1"/>
  <c r="E16" i="10"/>
  <c r="H15" i="10"/>
  <c r="H14" i="10"/>
  <c r="E14" i="10" s="1"/>
  <c r="E13" i="10"/>
  <c r="H11" i="10"/>
  <c r="H10" i="10" s="1"/>
  <c r="E11" i="10"/>
  <c r="I10" i="10"/>
  <c r="E44" i="10" l="1"/>
  <c r="E44" i="11"/>
  <c r="E26" i="10"/>
  <c r="E54" i="9"/>
  <c r="E68" i="9" l="1"/>
  <c r="E67" i="9"/>
  <c r="E66" i="9"/>
  <c r="E62" i="9"/>
  <c r="E58" i="9"/>
  <c r="E56" i="9"/>
  <c r="E55" i="9"/>
  <c r="E53" i="9"/>
  <c r="E52" i="9"/>
  <c r="E50" i="9"/>
  <c r="E48" i="9"/>
  <c r="E47" i="9"/>
  <c r="E46" i="9"/>
  <c r="E44" i="9"/>
  <c r="E43" i="9"/>
  <c r="E42" i="9"/>
  <c r="E41" i="9"/>
  <c r="E40" i="9"/>
  <c r="E39" i="9"/>
  <c r="E35" i="9"/>
  <c r="E33" i="9"/>
  <c r="E32" i="9"/>
  <c r="E31" i="9"/>
  <c r="E24" i="9"/>
  <c r="F34" i="9" l="1"/>
  <c r="H29" i="9"/>
  <c r="H28" i="9" s="1"/>
  <c r="G29" i="9"/>
  <c r="E25" i="9"/>
  <c r="E26" i="9"/>
  <c r="G63" i="9"/>
  <c r="H59" i="9"/>
  <c r="F59" i="9"/>
  <c r="G59" i="9"/>
  <c r="H63" i="9"/>
  <c r="H45" i="9"/>
  <c r="H38" i="9"/>
  <c r="H34" i="9"/>
  <c r="H16" i="9"/>
  <c r="H15" i="9" s="1"/>
  <c r="H12" i="9"/>
  <c r="E14" i="9"/>
  <c r="E12" i="9" s="1"/>
  <c r="I45" i="9"/>
  <c r="G45" i="9"/>
  <c r="E36" i="9"/>
  <c r="G34" i="9"/>
  <c r="E23" i="9"/>
  <c r="E21" i="9"/>
  <c r="E22" i="9"/>
  <c r="E19" i="9"/>
  <c r="E18" i="9"/>
  <c r="E17" i="9"/>
  <c r="I11" i="9"/>
  <c r="E57" i="9"/>
  <c r="F63" i="9"/>
  <c r="E63" i="9" s="1"/>
  <c r="F45" i="9"/>
  <c r="F38" i="9"/>
  <c r="E38" i="9" s="1"/>
  <c r="E45" i="9" l="1"/>
  <c r="E59" i="9"/>
  <c r="E34" i="9"/>
  <c r="E28" i="9"/>
  <c r="H27" i="9"/>
  <c r="E16" i="9"/>
  <c r="H11" i="9"/>
  <c r="G28" i="9"/>
  <c r="G27" i="9" s="1"/>
  <c r="E15" i="9" l="1"/>
  <c r="E27" i="9"/>
</calcChain>
</file>

<file path=xl/sharedStrings.xml><?xml version="1.0" encoding="utf-8"?>
<sst xmlns="http://schemas.openxmlformats.org/spreadsheetml/2006/main" count="632" uniqueCount="236">
  <si>
    <t>N п/п</t>
  </si>
  <si>
    <t>Наименование показателя</t>
  </si>
  <si>
    <t>Нефинансовые активы, всего:</t>
  </si>
  <si>
    <t>из них:</t>
  </si>
  <si>
    <t>в том числе:</t>
  </si>
  <si>
    <t>остаточная стоимость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</si>
  <si>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</si>
  <si>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</si>
  <si>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</si>
  <si>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</si>
  <si>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</si>
  <si>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</si>
  <si>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</si>
  <si>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</si>
  <si>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</si>
  <si>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</si>
  <si>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</si>
  <si>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</si>
  <si>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</si>
  <si>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</si>
  <si>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</si>
  <si>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</si>
  <si>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</si>
  <si>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</si>
  <si>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</si>
  <si>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</si>
  <si>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</si>
  <si>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</si>
  <si>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</si>
  <si>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</si>
  <si>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</si>
  <si>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</si>
  <si>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</si>
  <si>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</si>
  <si>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</si>
  <si>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</si>
  <si>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</si>
  <si>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</si>
  <si>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</si>
  <si>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</si>
  <si>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</si>
  <si>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</si>
  <si>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</si>
  <si>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</si>
  <si>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</si>
  <si>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</si>
  <si>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</si>
  <si>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</si>
  <si>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</si>
  <si>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</si>
  <si>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</si>
  <si>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</si>
  <si>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</si>
  <si>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</si>
  <si>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</si>
  <si>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Сумма (руб., с точностью до двух знаков после запятой - 0,00)</t>
  </si>
  <si>
    <t>Поступление</t>
  </si>
  <si>
    <t>Выбытие</t>
  </si>
  <si>
    <t>безвозмездные перечисления организациям</t>
  </si>
  <si>
    <t>код</t>
  </si>
  <si>
    <t>сумма</t>
  </si>
  <si>
    <t>поступления</t>
  </si>
  <si>
    <t>выплаты</t>
  </si>
  <si>
    <t>УТВЕРЖДАЮ</t>
  </si>
  <si>
    <t xml:space="preserve">                  (подпись)</t>
  </si>
  <si>
    <t xml:space="preserve">                       (расшифровка подписи)</t>
  </si>
  <si>
    <t xml:space="preserve">                  " _________ "  _______________________  20 ____ г.</t>
  </si>
  <si>
    <t>СВЕДЕНИЯ</t>
  </si>
  <si>
    <t>КОДЫ</t>
  </si>
  <si>
    <t>Форма по ОКУД</t>
  </si>
  <si>
    <t>0501016</t>
  </si>
  <si>
    <t>от " _________ "  _______________________  20 ____ г.</t>
  </si>
  <si>
    <t xml:space="preserve">                  Дата</t>
  </si>
  <si>
    <t xml:space="preserve">            по ОКПО</t>
  </si>
  <si>
    <t>ИНН / КПП</t>
  </si>
  <si>
    <t xml:space="preserve">             Дата представления предыдущих Сведений</t>
  </si>
  <si>
    <t xml:space="preserve">Наименование бюджета </t>
  </si>
  <si>
    <t xml:space="preserve">          по ОКАТО</t>
  </si>
  <si>
    <t xml:space="preserve">      Глава по БК</t>
  </si>
  <si>
    <t xml:space="preserve">Наименование органа, осуществляющего 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</si>
  <si>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</si>
  <si>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</si>
  <si>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</si>
  <si>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</si>
  <si>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</si>
  <si>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</si>
  <si>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</si>
  <si>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</si>
  <si>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</si>
  <si>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</si>
  <si>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</si>
  <si>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</si>
  <si>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на начало 20  ____ г.</t>
  </si>
  <si>
    <t xml:space="preserve">       Всего</t>
  </si>
  <si>
    <t>Номер страницы</t>
  </si>
  <si>
    <t>Всего страниц</t>
  </si>
  <si>
    <t xml:space="preserve">                  (подпись)                              (расшифровка подписи)</t>
  </si>
  <si>
    <t xml:space="preserve">                ( подпись)                              (расшифровка подписи)</t>
  </si>
  <si>
    <t>Ответственный  ______________   _______________    ____________________   __________</t>
  </si>
  <si>
    <t xml:space="preserve"> " __________ "   _________________________________  20 ____ г.</t>
  </si>
  <si>
    <t>исполнитель           (должность)              (подпись)         (расшифровка подписи)   (телефон)</t>
  </si>
  <si>
    <t xml:space="preserve">    ОБ  ОПЕРАЦИЯХ С ЦЕЛЕВЫМИ СУБСИДИЯМИ, ПРЕДОСТАВЛЕННЫМИ ГОСУДАРСТВЕННОМУ  УЧРЕЖДЕНИЮ НА 20 __ Г.</t>
  </si>
  <si>
    <t>Государственное бюджетное (автономное)</t>
  </si>
  <si>
    <t xml:space="preserve">учреждение </t>
  </si>
  <si>
    <t>Наименование Государственное бюджетное (автономное) учреждения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</si>
  <si>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</si>
  <si>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</si>
  <si>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</si>
  <si>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</si>
  <si>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Форма по КФД</t>
  </si>
  <si>
    <t>Дата</t>
  </si>
  <si>
    <r>
      <t>Наименование государственного бюджетного (автономного) учреждения</t>
    </r>
    <r>
      <rPr>
        <b/>
        <sz val="11"/>
        <rFont val="Times New Roman"/>
        <family val="1"/>
        <charset val="204"/>
      </rPr>
      <t xml:space="preserve"> </t>
    </r>
  </si>
  <si>
    <t>по ОКПО</t>
  </si>
  <si>
    <t xml:space="preserve">Единица измерения:  </t>
  </si>
  <si>
    <t>по ОКЕИ</t>
  </si>
  <si>
    <r>
      <t xml:space="preserve">Наименование органа, осуществляющего функции и полномочия учредителя </t>
    </r>
    <r>
      <rPr>
        <b/>
        <sz val="14"/>
        <rFont val="Times New Roman"/>
        <family val="1"/>
        <charset val="204"/>
      </rPr>
      <t xml:space="preserve">        </t>
    </r>
  </si>
  <si>
    <t xml:space="preserve">Адрес фактического местонахождения государственного бюджетного (автономного) учреждения (подразделения) </t>
  </si>
  <si>
    <t xml:space="preserve">I.  Сведения о деятельности государственного бюджетного, (автономного) учреждения </t>
  </si>
  <si>
    <t xml:space="preserve"> </t>
  </si>
  <si>
    <t>1.1. Цели деятельности государственного бюджетного (автономного) учреждения:</t>
  </si>
  <si>
    <t>1.2. Виды деятельности государственного бюджетного (автономного) учреждения:</t>
  </si>
  <si>
    <t>Сумма, руб.</t>
  </si>
  <si>
    <t>Таблица 1</t>
  </si>
  <si>
    <t>Таблица 2</t>
  </si>
  <si>
    <t>КВР</t>
  </si>
  <si>
    <t>000 0 00 00000 00 8210 120</t>
  </si>
  <si>
    <t>в т.ч. услуга № 1</t>
  </si>
  <si>
    <t>в т.ч. услуга № 2</t>
  </si>
  <si>
    <t>000 0 00 00000 00 8210 130</t>
  </si>
  <si>
    <t>000 0 00 00000 00 8210 440</t>
  </si>
  <si>
    <t>доходы от возмещения ущерба</t>
  </si>
  <si>
    <t>000 0 00 00000 00 8210 140</t>
  </si>
  <si>
    <t>поступления от денежных пожертвований</t>
  </si>
  <si>
    <t>000 0 00 00000 00 8210 180</t>
  </si>
  <si>
    <t>от оказания прочих услуг</t>
  </si>
  <si>
    <t>000 0 00 00000 00 9500 180</t>
  </si>
  <si>
    <t>000 0 00 00000 00 8400 130</t>
  </si>
  <si>
    <t>в т.ч. заработная плата</t>
  </si>
  <si>
    <t>в т.ч. начисления на выплаты по оплате труда</t>
  </si>
  <si>
    <t>пособия по социальной помощи населению</t>
  </si>
  <si>
    <t>Прочие расходы</t>
  </si>
  <si>
    <t>Таблица 2.1.</t>
  </si>
  <si>
    <t>Таблица 3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</si>
  <si>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</si>
  <si>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</si>
  <si>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</si>
  <si>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</si>
  <si>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</si>
  <si>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</si>
  <si>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</si>
  <si>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</si>
  <si>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</si>
  <si>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 xml:space="preserve">стоимость имущества, закрепленного собственником имущества за государственным бюджетным учреждением на праве оперативного управления </t>
  </si>
  <si>
    <t>в том числе: на оплату контрактов заключенных до начала очередного финансового года:*</t>
  </si>
  <si>
    <t>на закупку товаров работ, услуг по году начала закупки:*</t>
  </si>
  <si>
    <t>недвижимое имущество, всего:</t>
  </si>
  <si>
    <t>особо ценное движимое имущество, всего:</t>
  </si>
  <si>
    <t>движимое имущество, всего:</t>
  </si>
  <si>
    <t>в т.ч. от сдачи в аренду недвижимого имущества</t>
  </si>
  <si>
    <t>000 0 00 00 000 00 8210 150</t>
  </si>
  <si>
    <t>Прочие выплаты</t>
  </si>
  <si>
    <t>* заполняется в соответствии с планом закупок (код по ОКПД 2, наименование объекта закупки)</t>
  </si>
  <si>
    <t>3.1</t>
  </si>
  <si>
    <t xml:space="preserve">в т.ч. поступления от оказания бюджетным учреждением услуг (выполнения работ), предоставление которых для физических и юридических лиц осуществляется на платной основе </t>
  </si>
  <si>
    <t>(наименование должности лица, утверждающего документ)</t>
  </si>
  <si>
    <t xml:space="preserve">Показатели по поступлениям и выплатам учреждения </t>
  </si>
  <si>
    <t>0001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</si>
  <si>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</si>
  <si>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</si>
  <si>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       (наименование должности лица, утверждающего документ)                                                                                                                                                                               </t>
  </si>
  <si>
    <t>Директор _____________________    _______________________</t>
  </si>
  <si>
    <t>Главный бухгалтер</t>
  </si>
  <si>
    <t>Приложение № 3 к Порядку составления и утверждения плана финансово-хозяйственной деятельности государственных учреждений Тульской области, подведомственных министерству труда и социальной защиты Тульской области</t>
  </si>
  <si>
    <t>Показатели финансового состояния учреждения</t>
  </si>
  <si>
    <t>субсидия на финансовое обеспечение выполнения государственного задания из бюджета Тульской области</t>
  </si>
  <si>
    <t>010</t>
  </si>
  <si>
    <t>020</t>
  </si>
  <si>
    <t>030</t>
  </si>
  <si>
    <t>040</t>
  </si>
  <si>
    <t>Х</t>
  </si>
  <si>
    <r>
      <rPr>
        <sz val="12"/>
        <rFont val="Times New Roman"/>
        <family val="1"/>
        <charset val="204"/>
      </rPr>
      <t xml:space="preserve">исполнитель </t>
    </r>
    <r>
      <rPr>
        <sz val="8"/>
        <rFont val="Times New Roman"/>
        <family val="1"/>
        <charset val="204"/>
      </rPr>
      <t xml:space="preserve">          (должность)              (подпись)         (расшифровка подписи)   (телефон)</t>
    </r>
  </si>
  <si>
    <t xml:space="preserve">Заместитель министра-директор департамента социальной политики министерства труда и социальной защиты Тульской области   </t>
  </si>
  <si>
    <t>Щербакова И.А.</t>
  </si>
  <si>
    <t xml:space="preserve">на 2017 год и на плановый период 2018-2019годы </t>
  </si>
  <si>
    <t>Министерство труда и социальной защиты Тульской области</t>
  </si>
  <si>
    <t>301440,Тульская область п. Одоев, ул. Октябрьская, д.72-а</t>
  </si>
  <si>
    <t>государственное учреждение Тульской области "Социально-реабилитационный центр для несовершеннолетних № 2"</t>
  </si>
  <si>
    <t xml:space="preserve">ИНН / КПП   </t>
  </si>
  <si>
    <t xml:space="preserve"> 7131024470/713101001</t>
  </si>
  <si>
    <t xml:space="preserve">                "09"  января  2017 г.</t>
  </si>
  <si>
    <t>Бутрина Н.Н.</t>
  </si>
  <si>
    <t>Харламова О.Н.</t>
  </si>
  <si>
    <r>
      <rPr>
        <sz val="12"/>
        <rFont val="Times New Roman"/>
        <family val="1"/>
        <charset val="204"/>
      </rPr>
      <t xml:space="preserve">исполнитель </t>
    </r>
    <r>
      <rPr>
        <sz val="8"/>
        <rFont val="Times New Roman"/>
        <family val="1"/>
        <charset val="204"/>
      </rPr>
      <t xml:space="preserve">                      (должность)              (подпись)         (расшифровка подписи)   (телефон)</t>
    </r>
  </si>
  <si>
    <t>Ответственный         гл.бухгалтер     __________    Харламова О.Н. (848736)4-11-96</t>
  </si>
  <si>
    <t>на 2017 г. очередной финансовый год</t>
  </si>
  <si>
    <t>на 2018 г. 1-ый год планового периода</t>
  </si>
  <si>
    <t>на 2019г. 2-ой год планового периода</t>
  </si>
  <si>
    <t>Ответственный   гл.бухгалтер   _______________    Харламова О.Н. тел. (848736) 4-11-96</t>
  </si>
  <si>
    <r>
      <rPr>
        <sz val="12"/>
        <rFont val="Times New Roman"/>
        <family val="1"/>
        <charset val="204"/>
      </rPr>
      <t xml:space="preserve">исполнитель </t>
    </r>
    <r>
      <rPr>
        <sz val="8"/>
        <rFont val="Times New Roman"/>
        <family val="1"/>
        <charset val="204"/>
      </rPr>
      <t xml:space="preserve">          (должность)                            (подпись)         (расшифровка подписи)   (телефон)</t>
    </r>
  </si>
  <si>
    <t xml:space="preserve">Сведения о средствах, поступающих
во временное распоряжение учреждения 
на 01 января   2017  г.
</t>
  </si>
  <si>
    <t>Директор _____________________    Бутрина Н.Н.</t>
  </si>
  <si>
    <t>Главный бухгалтер ________________________</t>
  </si>
  <si>
    <t>Ответственный  гл.бухгалтер ______________ Харламова О.Н. тел.  (84736)4-11-96</t>
  </si>
  <si>
    <t xml:space="preserve"> социальное обслуживание несовершеннолетних, в том числе детей-сирот и детей, оставшихся без попечения родителей, и лиц, не достигших возраста двадцать трёх лет и завершивших пребывание в организациях для детей-сирот и детей, оставшихся без попечения родителей; граждан, воспитывающих детей;  профилактика безнадзорности и беспризорности, социальная реабилитация несовершеннолетних, оказавшихся в социально-опасном положении или иной трудной жизненной ситуации; организация содействия семейному устройству детей-сирот и детей, оставшихся без попечения родителей.</t>
  </si>
  <si>
    <r>
      <t xml:space="preserve">1.3. Перечень услуг (работ), относящихся в соответствии с уставом государственного учреждения  к его основным видам деятельности, предоставление которых для физических и юридических лиц осуществляется за плату:                                                                             </t>
    </r>
    <r>
      <rPr>
        <sz val="12"/>
        <rFont val="Times New Roman"/>
        <family val="1"/>
        <charset val="204"/>
      </rPr>
      <t>социальное обслуживание на дому (включая социально-медицинское обслуживание), полустанционарное социальное обслуживание в отделение дневного пребывания, срочное социальное обслуживание, дополнительно платные услуги (социально-бытовые, социально-медицинские, швейные, прокат)</t>
    </r>
  </si>
  <si>
    <t xml:space="preserve">оказание различных видов социальных услуг (социально-бытовых, социально-медицинских, социально-психологических, социально-трудовых, социально-правовых, срочных социальных услуг, услуг в целях повышения коммуникативного потенциалов получателей социальных услуг, имеющих ограничения жиэнедеятельности, в том числе детей инвалидов);                                                                                                                                                                                    предоставление временного проживания на полнолм государственном обеспечении, организация медицинского обслуживания, обучения и развития, отдыха и оздоровления, воспитание и социальная реабилитация детей-сирот, детей, оставшихся без попечения родителей, детей, пострадавших от жестокого обращения, детей, оказавшихся в социально-опасном положении или иной трудной жизненной ситуации, содействие их профессиональной ориентации и получению ими специальности;                                                                       оказание различных видов  помощи родителям, воспитывающим детей-инвалидов;                                                                                                                                                                                                                     участие в выявлении и устранении причин и условий, способствующих безнадзорности и беспризорности несовершеннолетних, проведение в пределах своей компетенции индивидуальной профилактической работы с несовершеннолетними и семьями, находящимися в социально-опасном положении;                                                                         оказание консультативной, психологической, педагогической, юридической, социальной и иной помощи несовершеннолетним и их родителям(иным законным представителям); обеспечение защиты прав и законных интересов несовершеннолетних;                                                   содействие огранам опеки и попечительства в жизнеустройстве несовершеннолетних, оставшихся без  попечения родителей;                                                                                                                                    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лицам из числа детей-сирот и детей, оставшихся без попечения родителей, не достигших возраста, двадати трех лет, опекунам, попечителям и иным законным представителям несовершеннолетних;                                                                                                                    осуществление перевозки в пределах территории Тульской области несовершеннолетних, самовольно ушедших из семей;                                                                                                             </t>
  </si>
  <si>
    <t>Главный бухгалтер                                              Харламова О.Н.</t>
  </si>
  <si>
    <t xml:space="preserve">                                  ( подпись)                              (расшифровка подписи)</t>
  </si>
  <si>
    <t>Ответственный  гл.бухгалтер ________________ Харламова О.Н.  Тел.(848736)4-11-96</t>
  </si>
  <si>
    <r>
      <rPr>
        <sz val="12"/>
        <rFont val="Times New Roman"/>
        <family val="1"/>
        <charset val="204"/>
      </rPr>
      <t xml:space="preserve">исполнитель </t>
    </r>
    <r>
      <rPr>
        <sz val="8"/>
        <rFont val="Times New Roman"/>
        <family val="1"/>
        <charset val="204"/>
      </rPr>
      <t xml:space="preserve">                (должность)                    (подпись)             (расшифровка подписи)             (телефон)</t>
    </r>
  </si>
  <si>
    <t xml:space="preserve">                                                     на 01 января 2017 г.</t>
  </si>
  <si>
    <t xml:space="preserve">                       </t>
  </si>
  <si>
    <t xml:space="preserve">                  72570677</t>
  </si>
  <si>
    <t>Арендная плата за пользование имуществом</t>
  </si>
  <si>
    <t>41.20.40.000  выполн.р-т по ремонту помещения</t>
  </si>
  <si>
    <t>36.00.20.130 оказ.услуг по водоснабжению</t>
  </si>
  <si>
    <t>38.11.00.000 выпол.работ по откачке отходов</t>
  </si>
  <si>
    <t>43.29.11.140 выпл.р-т по п/п мероприятиям</t>
  </si>
  <si>
    <t>80.10.12.000 оказ.услуг по охране</t>
  </si>
  <si>
    <t>27.51.11.110 поставка бытовой техники</t>
  </si>
  <si>
    <t>25.99.23.000 поставка офис.принадлежности</t>
  </si>
  <si>
    <t>20.41.30.000 поставка ср-в гигиены</t>
  </si>
  <si>
    <t>86.90.10.000 оказ.по мед.осмотру</t>
  </si>
  <si>
    <t>61.10.13.000 оказ.услуг связи</t>
  </si>
  <si>
    <t>35.30.11.120 поставка тепловой энергии</t>
  </si>
  <si>
    <t>35.11.10.112 поставка э/энергии</t>
  </si>
  <si>
    <t xml:space="preserve"> 10.89.000 поставка продуктов  питания  </t>
  </si>
  <si>
    <t>19.20.21.100 поставка нефтепродуктов</t>
  </si>
  <si>
    <t>13.92.12.190 поставка мягкого инвентаря</t>
  </si>
  <si>
    <t xml:space="preserve"> 10.89.000 поставка продуктов питания  </t>
  </si>
  <si>
    <t>45.20.00.000 оказ.услуг по ремонту автотранспорта</t>
  </si>
  <si>
    <t>35.22.10.110 оказ.услуг по газоснабжения</t>
  </si>
  <si>
    <t xml:space="preserve">Показатели выплат по расходам
на закупку товаров, работ, услуг учреждения 
на  09 января  2017 г.
</t>
  </si>
  <si>
    <t xml:space="preserve">на очередной финансовый 2017 год </t>
  </si>
  <si>
    <t xml:space="preserve">на  второй плановый  2018год </t>
  </si>
  <si>
    <t xml:space="preserve">на третий плановый 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</si>
</sst>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_р_."/>
    <numFmt numFmtId="165" formatCode="#,##0.00_ ;\-#,##0.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/>
    <xf numFmtId="0" fontId="5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10" fillId="0" borderId="0" xfId="0" applyFont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Fill="1"/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7" fillId="0" borderId="12" xfId="0" applyFont="1" applyBorder="1"/>
    <xf numFmtId="0" fontId="8" fillId="0" borderId="11" xfId="0" applyFont="1" applyBorder="1"/>
    <xf numFmtId="0" fontId="7" fillId="0" borderId="11" xfId="0" applyFont="1" applyBorder="1"/>
    <xf numFmtId="0" fontId="10" fillId="0" borderId="0" xfId="0" applyFont="1"/>
    <xf numFmtId="0" fontId="11" fillId="0" borderId="0" xfId="0" applyFont="1"/>
    <xf numFmtId="0" fontId="18" fillId="0" borderId="0" xfId="0" applyFont="1"/>
    <xf numFmtId="0" fontId="20" fillId="0" borderId="0" xfId="0" applyFont="1"/>
    <xf numFmtId="0" fontId="18" fillId="0" borderId="15" xfId="0" applyFont="1" applyBorder="1"/>
    <xf numFmtId="0" fontId="17" fillId="0" borderId="0" xfId="0" applyFont="1"/>
    <xf numFmtId="0" fontId="17" fillId="0" borderId="0" xfId="0" applyFont="1" applyBorder="1"/>
    <xf numFmtId="0" fontId="17" fillId="0" borderId="11" xfId="0" applyFont="1" applyBorder="1"/>
    <xf numFmtId="0" fontId="18" fillId="0" borderId="14" xfId="0" applyFont="1" applyBorder="1"/>
    <xf numFmtId="0" fontId="17" fillId="0" borderId="7" xfId="0" applyFont="1" applyBorder="1"/>
    <xf numFmtId="0" fontId="7" fillId="0" borderId="5" xfId="0" applyFont="1" applyBorder="1"/>
    <xf numFmtId="0" fontId="7" fillId="0" borderId="1" xfId="0" applyFont="1" applyBorder="1"/>
    <xf numFmtId="0" fontId="18" fillId="0" borderId="16" xfId="0" applyFont="1" applyBorder="1"/>
    <xf numFmtId="0" fontId="18" fillId="0" borderId="2" xfId="0" applyFont="1" applyBorder="1"/>
    <xf numFmtId="0" fontId="18" fillId="0" borderId="17" xfId="0" applyFont="1" applyBorder="1"/>
    <xf numFmtId="0" fontId="7" fillId="0" borderId="0" xfId="0" applyFont="1" applyAlignment="1">
      <alignment vertical="center"/>
    </xf>
    <xf numFmtId="0" fontId="17" fillId="0" borderId="12" xfId="0" applyFont="1" applyBorder="1"/>
    <xf numFmtId="0" fontId="18" fillId="0" borderId="0" xfId="0" applyFont="1" applyBorder="1"/>
    <xf numFmtId="0" fontId="18" fillId="0" borderId="18" xfId="0" applyFont="1" applyBorder="1"/>
    <xf numFmtId="0" fontId="18" fillId="0" borderId="8" xfId="0" applyFont="1" applyBorder="1"/>
    <xf numFmtId="0" fontId="7" fillId="0" borderId="21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/>
    <xf numFmtId="0" fontId="7" fillId="0" borderId="32" xfId="0" applyFont="1" applyBorder="1"/>
    <xf numFmtId="0" fontId="7" fillId="0" borderId="27" xfId="0" applyFont="1" applyBorder="1"/>
    <xf numFmtId="0" fontId="7" fillId="0" borderId="6" xfId="0" applyFont="1" applyBorder="1"/>
    <xf numFmtId="0" fontId="8" fillId="0" borderId="37" xfId="0" applyFont="1" applyBorder="1"/>
    <xf numFmtId="0" fontId="21" fillId="0" borderId="0" xfId="0" applyFont="1" applyBorder="1"/>
    <xf numFmtId="0" fontId="8" fillId="0" borderId="15" xfId="0" applyFont="1" applyBorder="1"/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/>
    <xf numFmtId="164" fontId="4" fillId="0" borderId="4" xfId="0" applyNumberFormat="1" applyFont="1" applyBorder="1" applyAlignment="1">
      <alignment vertical="center" wrapText="1"/>
    </xf>
    <xf numFmtId="164" fontId="4" fillId="0" borderId="0" xfId="0" applyNumberFormat="1" applyFont="1"/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wrapText="1"/>
    </xf>
    <xf numFmtId="4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0" xfId="0" applyFont="1" applyAlignment="1">
      <alignment horizontal="left" vertical="top" wrapText="1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4" fontId="5" fillId="0" borderId="18" xfId="1" applyFont="1" applyBorder="1" applyAlignment="1">
      <alignment horizontal="center" vertical="center"/>
    </xf>
    <xf numFmtId="44" fontId="5" fillId="0" borderId="19" xfId="1" applyFont="1" applyBorder="1" applyAlignment="1">
      <alignment horizontal="center" vertical="center"/>
    </xf>
    <xf numFmtId="44" fontId="5" fillId="0" borderId="22" xfId="1" applyFont="1" applyBorder="1" applyAlignment="1">
      <alignment horizontal="center" vertical="center"/>
    </xf>
    <xf numFmtId="44" fontId="5" fillId="0" borderId="23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6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view="pageBreakPreview" topLeftCell="A10" zoomScaleNormal="100" zoomScaleSheetLayoutView="100" workbookViewId="0">
      <selection activeCell="G12" sqref="G12"/>
    </sheetView>
  </sheetViews>
  <sheetFormatPr defaultRowHeight="15" x14ac:dyDescent="0.25"/>
  <cols>
    <col min="1" max="1" width="7.85546875" customWidth="1"/>
    <col min="2" max="2" width="10.28515625" customWidth="1"/>
    <col min="3" max="3" width="19.85546875" customWidth="1"/>
    <col min="4" max="4" width="11" hidden="1" customWidth="1"/>
    <col min="5" max="5" width="23" customWidth="1"/>
    <col min="6" max="6" width="7.140625" customWidth="1"/>
    <col min="7" max="7" width="24.140625" customWidth="1"/>
    <col min="257" max="257" width="7.85546875" customWidth="1"/>
    <col min="258" max="258" width="10.28515625" customWidth="1"/>
    <col min="259" max="259" width="23.85546875" customWidth="1"/>
    <col min="260" max="260" width="11" customWidth="1"/>
    <col min="261" max="261" width="11.28515625" customWidth="1"/>
    <col min="262" max="262" width="8.7109375" customWidth="1"/>
    <col min="263" max="263" width="19.140625" customWidth="1"/>
    <col min="513" max="513" width="7.85546875" customWidth="1"/>
    <col min="514" max="514" width="10.28515625" customWidth="1"/>
    <col min="515" max="515" width="23.85546875" customWidth="1"/>
    <col min="516" max="516" width="11" customWidth="1"/>
    <col min="517" max="517" width="11.28515625" customWidth="1"/>
    <col min="518" max="518" width="8.7109375" customWidth="1"/>
    <col min="519" max="519" width="19.140625" customWidth="1"/>
    <col min="769" max="769" width="7.85546875" customWidth="1"/>
    <col min="770" max="770" width="10.28515625" customWidth="1"/>
    <col min="771" max="771" width="23.85546875" customWidth="1"/>
    <col min="772" max="772" width="11" customWidth="1"/>
    <col min="773" max="773" width="11.28515625" customWidth="1"/>
    <col min="774" max="774" width="8.7109375" customWidth="1"/>
    <col min="775" max="775" width="19.140625" customWidth="1"/>
    <col min="1025" max="1025" width="7.85546875" customWidth="1"/>
    <col min="1026" max="1026" width="10.28515625" customWidth="1"/>
    <col min="1027" max="1027" width="23.85546875" customWidth="1"/>
    <col min="1028" max="1028" width="11" customWidth="1"/>
    <col min="1029" max="1029" width="11.28515625" customWidth="1"/>
    <col min="1030" max="1030" width="8.7109375" customWidth="1"/>
    <col min="1031" max="1031" width="19.140625" customWidth="1"/>
    <col min="1281" max="1281" width="7.85546875" customWidth="1"/>
    <col min="1282" max="1282" width="10.28515625" customWidth="1"/>
    <col min="1283" max="1283" width="23.85546875" customWidth="1"/>
    <col min="1284" max="1284" width="11" customWidth="1"/>
    <col min="1285" max="1285" width="11.28515625" customWidth="1"/>
    <col min="1286" max="1286" width="8.7109375" customWidth="1"/>
    <col min="1287" max="1287" width="19.140625" customWidth="1"/>
    <col min="1537" max="1537" width="7.85546875" customWidth="1"/>
    <col min="1538" max="1538" width="10.28515625" customWidth="1"/>
    <col min="1539" max="1539" width="23.85546875" customWidth="1"/>
    <col min="1540" max="1540" width="11" customWidth="1"/>
    <col min="1541" max="1541" width="11.28515625" customWidth="1"/>
    <col min="1542" max="1542" width="8.7109375" customWidth="1"/>
    <col min="1543" max="1543" width="19.140625" customWidth="1"/>
    <col min="1793" max="1793" width="7.85546875" customWidth="1"/>
    <col min="1794" max="1794" width="10.28515625" customWidth="1"/>
    <col min="1795" max="1795" width="23.85546875" customWidth="1"/>
    <col min="1796" max="1796" width="11" customWidth="1"/>
    <col min="1797" max="1797" width="11.28515625" customWidth="1"/>
    <col min="1798" max="1798" width="8.7109375" customWidth="1"/>
    <col min="1799" max="1799" width="19.140625" customWidth="1"/>
    <col min="2049" max="2049" width="7.85546875" customWidth="1"/>
    <col min="2050" max="2050" width="10.28515625" customWidth="1"/>
    <col min="2051" max="2051" width="23.85546875" customWidth="1"/>
    <col min="2052" max="2052" width="11" customWidth="1"/>
    <col min="2053" max="2053" width="11.28515625" customWidth="1"/>
    <col min="2054" max="2054" width="8.7109375" customWidth="1"/>
    <col min="2055" max="2055" width="19.140625" customWidth="1"/>
    <col min="2305" max="2305" width="7.85546875" customWidth="1"/>
    <col min="2306" max="2306" width="10.28515625" customWidth="1"/>
    <col min="2307" max="2307" width="23.85546875" customWidth="1"/>
    <col min="2308" max="2308" width="11" customWidth="1"/>
    <col min="2309" max="2309" width="11.28515625" customWidth="1"/>
    <col min="2310" max="2310" width="8.7109375" customWidth="1"/>
    <col min="2311" max="2311" width="19.140625" customWidth="1"/>
    <col min="2561" max="2561" width="7.85546875" customWidth="1"/>
    <col min="2562" max="2562" width="10.28515625" customWidth="1"/>
    <col min="2563" max="2563" width="23.85546875" customWidth="1"/>
    <col min="2564" max="2564" width="11" customWidth="1"/>
    <col min="2565" max="2565" width="11.28515625" customWidth="1"/>
    <col min="2566" max="2566" width="8.7109375" customWidth="1"/>
    <col min="2567" max="2567" width="19.140625" customWidth="1"/>
    <col min="2817" max="2817" width="7.85546875" customWidth="1"/>
    <col min="2818" max="2818" width="10.28515625" customWidth="1"/>
    <col min="2819" max="2819" width="23.85546875" customWidth="1"/>
    <col min="2820" max="2820" width="11" customWidth="1"/>
    <col min="2821" max="2821" width="11.28515625" customWidth="1"/>
    <col min="2822" max="2822" width="8.7109375" customWidth="1"/>
    <col min="2823" max="2823" width="19.140625" customWidth="1"/>
    <col min="3073" max="3073" width="7.85546875" customWidth="1"/>
    <col min="3074" max="3074" width="10.28515625" customWidth="1"/>
    <col min="3075" max="3075" width="23.85546875" customWidth="1"/>
    <col min="3076" max="3076" width="11" customWidth="1"/>
    <col min="3077" max="3077" width="11.28515625" customWidth="1"/>
    <col min="3078" max="3078" width="8.7109375" customWidth="1"/>
    <col min="3079" max="3079" width="19.140625" customWidth="1"/>
    <col min="3329" max="3329" width="7.85546875" customWidth="1"/>
    <col min="3330" max="3330" width="10.28515625" customWidth="1"/>
    <col min="3331" max="3331" width="23.85546875" customWidth="1"/>
    <col min="3332" max="3332" width="11" customWidth="1"/>
    <col min="3333" max="3333" width="11.28515625" customWidth="1"/>
    <col min="3334" max="3334" width="8.7109375" customWidth="1"/>
    <col min="3335" max="3335" width="19.140625" customWidth="1"/>
    <col min="3585" max="3585" width="7.85546875" customWidth="1"/>
    <col min="3586" max="3586" width="10.28515625" customWidth="1"/>
    <col min="3587" max="3587" width="23.85546875" customWidth="1"/>
    <col min="3588" max="3588" width="11" customWidth="1"/>
    <col min="3589" max="3589" width="11.28515625" customWidth="1"/>
    <col min="3590" max="3590" width="8.7109375" customWidth="1"/>
    <col min="3591" max="3591" width="19.140625" customWidth="1"/>
    <col min="3841" max="3841" width="7.85546875" customWidth="1"/>
    <col min="3842" max="3842" width="10.28515625" customWidth="1"/>
    <col min="3843" max="3843" width="23.85546875" customWidth="1"/>
    <col min="3844" max="3844" width="11" customWidth="1"/>
    <col min="3845" max="3845" width="11.28515625" customWidth="1"/>
    <col min="3846" max="3846" width="8.7109375" customWidth="1"/>
    <col min="3847" max="3847" width="19.140625" customWidth="1"/>
    <col min="4097" max="4097" width="7.85546875" customWidth="1"/>
    <col min="4098" max="4098" width="10.28515625" customWidth="1"/>
    <col min="4099" max="4099" width="23.85546875" customWidth="1"/>
    <col min="4100" max="4100" width="11" customWidth="1"/>
    <col min="4101" max="4101" width="11.28515625" customWidth="1"/>
    <col min="4102" max="4102" width="8.7109375" customWidth="1"/>
    <col min="4103" max="4103" width="19.140625" customWidth="1"/>
    <col min="4353" max="4353" width="7.85546875" customWidth="1"/>
    <col min="4354" max="4354" width="10.28515625" customWidth="1"/>
    <col min="4355" max="4355" width="23.85546875" customWidth="1"/>
    <col min="4356" max="4356" width="11" customWidth="1"/>
    <col min="4357" max="4357" width="11.28515625" customWidth="1"/>
    <col min="4358" max="4358" width="8.7109375" customWidth="1"/>
    <col min="4359" max="4359" width="19.140625" customWidth="1"/>
    <col min="4609" max="4609" width="7.85546875" customWidth="1"/>
    <col min="4610" max="4610" width="10.28515625" customWidth="1"/>
    <col min="4611" max="4611" width="23.85546875" customWidth="1"/>
    <col min="4612" max="4612" width="11" customWidth="1"/>
    <col min="4613" max="4613" width="11.28515625" customWidth="1"/>
    <col min="4614" max="4614" width="8.7109375" customWidth="1"/>
    <col min="4615" max="4615" width="19.140625" customWidth="1"/>
    <col min="4865" max="4865" width="7.85546875" customWidth="1"/>
    <col min="4866" max="4866" width="10.28515625" customWidth="1"/>
    <col min="4867" max="4867" width="23.85546875" customWidth="1"/>
    <col min="4868" max="4868" width="11" customWidth="1"/>
    <col min="4869" max="4869" width="11.28515625" customWidth="1"/>
    <col min="4870" max="4870" width="8.7109375" customWidth="1"/>
    <col min="4871" max="4871" width="19.140625" customWidth="1"/>
    <col min="5121" max="5121" width="7.85546875" customWidth="1"/>
    <col min="5122" max="5122" width="10.28515625" customWidth="1"/>
    <col min="5123" max="5123" width="23.85546875" customWidth="1"/>
    <col min="5124" max="5124" width="11" customWidth="1"/>
    <col min="5125" max="5125" width="11.28515625" customWidth="1"/>
    <col min="5126" max="5126" width="8.7109375" customWidth="1"/>
    <col min="5127" max="5127" width="19.140625" customWidth="1"/>
    <col min="5377" max="5377" width="7.85546875" customWidth="1"/>
    <col min="5378" max="5378" width="10.28515625" customWidth="1"/>
    <col min="5379" max="5379" width="23.85546875" customWidth="1"/>
    <col min="5380" max="5380" width="11" customWidth="1"/>
    <col min="5381" max="5381" width="11.28515625" customWidth="1"/>
    <col min="5382" max="5382" width="8.7109375" customWidth="1"/>
    <col min="5383" max="5383" width="19.140625" customWidth="1"/>
    <col min="5633" max="5633" width="7.85546875" customWidth="1"/>
    <col min="5634" max="5634" width="10.28515625" customWidth="1"/>
    <col min="5635" max="5635" width="23.85546875" customWidth="1"/>
    <col min="5636" max="5636" width="11" customWidth="1"/>
    <col min="5637" max="5637" width="11.28515625" customWidth="1"/>
    <col min="5638" max="5638" width="8.7109375" customWidth="1"/>
    <col min="5639" max="5639" width="19.140625" customWidth="1"/>
    <col min="5889" max="5889" width="7.85546875" customWidth="1"/>
    <col min="5890" max="5890" width="10.28515625" customWidth="1"/>
    <col min="5891" max="5891" width="23.85546875" customWidth="1"/>
    <col min="5892" max="5892" width="11" customWidth="1"/>
    <col min="5893" max="5893" width="11.28515625" customWidth="1"/>
    <col min="5894" max="5894" width="8.7109375" customWidth="1"/>
    <col min="5895" max="5895" width="19.140625" customWidth="1"/>
    <col min="6145" max="6145" width="7.85546875" customWidth="1"/>
    <col min="6146" max="6146" width="10.28515625" customWidth="1"/>
    <col min="6147" max="6147" width="23.85546875" customWidth="1"/>
    <col min="6148" max="6148" width="11" customWidth="1"/>
    <col min="6149" max="6149" width="11.28515625" customWidth="1"/>
    <col min="6150" max="6150" width="8.7109375" customWidth="1"/>
    <col min="6151" max="6151" width="19.140625" customWidth="1"/>
    <col min="6401" max="6401" width="7.85546875" customWidth="1"/>
    <col min="6402" max="6402" width="10.28515625" customWidth="1"/>
    <col min="6403" max="6403" width="23.85546875" customWidth="1"/>
    <col min="6404" max="6404" width="11" customWidth="1"/>
    <col min="6405" max="6405" width="11.28515625" customWidth="1"/>
    <col min="6406" max="6406" width="8.7109375" customWidth="1"/>
    <col min="6407" max="6407" width="19.140625" customWidth="1"/>
    <col min="6657" max="6657" width="7.85546875" customWidth="1"/>
    <col min="6658" max="6658" width="10.28515625" customWidth="1"/>
    <col min="6659" max="6659" width="23.85546875" customWidth="1"/>
    <col min="6660" max="6660" width="11" customWidth="1"/>
    <col min="6661" max="6661" width="11.28515625" customWidth="1"/>
    <col min="6662" max="6662" width="8.7109375" customWidth="1"/>
    <col min="6663" max="6663" width="19.140625" customWidth="1"/>
    <col min="6913" max="6913" width="7.85546875" customWidth="1"/>
    <col min="6914" max="6914" width="10.28515625" customWidth="1"/>
    <col min="6915" max="6915" width="23.85546875" customWidth="1"/>
    <col min="6916" max="6916" width="11" customWidth="1"/>
    <col min="6917" max="6917" width="11.28515625" customWidth="1"/>
    <col min="6918" max="6918" width="8.7109375" customWidth="1"/>
    <col min="6919" max="6919" width="19.140625" customWidth="1"/>
    <col min="7169" max="7169" width="7.85546875" customWidth="1"/>
    <col min="7170" max="7170" width="10.28515625" customWidth="1"/>
    <col min="7171" max="7171" width="23.85546875" customWidth="1"/>
    <col min="7172" max="7172" width="11" customWidth="1"/>
    <col min="7173" max="7173" width="11.28515625" customWidth="1"/>
    <col min="7174" max="7174" width="8.7109375" customWidth="1"/>
    <col min="7175" max="7175" width="19.140625" customWidth="1"/>
    <col min="7425" max="7425" width="7.85546875" customWidth="1"/>
    <col min="7426" max="7426" width="10.28515625" customWidth="1"/>
    <col min="7427" max="7427" width="23.85546875" customWidth="1"/>
    <col min="7428" max="7428" width="11" customWidth="1"/>
    <col min="7429" max="7429" width="11.28515625" customWidth="1"/>
    <col min="7430" max="7430" width="8.7109375" customWidth="1"/>
    <col min="7431" max="7431" width="19.140625" customWidth="1"/>
    <col min="7681" max="7681" width="7.85546875" customWidth="1"/>
    <col min="7682" max="7682" width="10.28515625" customWidth="1"/>
    <col min="7683" max="7683" width="23.85546875" customWidth="1"/>
    <col min="7684" max="7684" width="11" customWidth="1"/>
    <col min="7685" max="7685" width="11.28515625" customWidth="1"/>
    <col min="7686" max="7686" width="8.7109375" customWidth="1"/>
    <col min="7687" max="7687" width="19.140625" customWidth="1"/>
    <col min="7937" max="7937" width="7.85546875" customWidth="1"/>
    <col min="7938" max="7938" width="10.28515625" customWidth="1"/>
    <col min="7939" max="7939" width="23.85546875" customWidth="1"/>
    <col min="7940" max="7940" width="11" customWidth="1"/>
    <col min="7941" max="7941" width="11.28515625" customWidth="1"/>
    <col min="7942" max="7942" width="8.7109375" customWidth="1"/>
    <col min="7943" max="7943" width="19.140625" customWidth="1"/>
    <col min="8193" max="8193" width="7.85546875" customWidth="1"/>
    <col min="8194" max="8194" width="10.28515625" customWidth="1"/>
    <col min="8195" max="8195" width="23.85546875" customWidth="1"/>
    <col min="8196" max="8196" width="11" customWidth="1"/>
    <col min="8197" max="8197" width="11.28515625" customWidth="1"/>
    <col min="8198" max="8198" width="8.7109375" customWidth="1"/>
    <col min="8199" max="8199" width="19.140625" customWidth="1"/>
    <col min="8449" max="8449" width="7.85546875" customWidth="1"/>
    <col min="8450" max="8450" width="10.28515625" customWidth="1"/>
    <col min="8451" max="8451" width="23.85546875" customWidth="1"/>
    <col min="8452" max="8452" width="11" customWidth="1"/>
    <col min="8453" max="8453" width="11.28515625" customWidth="1"/>
    <col min="8454" max="8454" width="8.7109375" customWidth="1"/>
    <col min="8455" max="8455" width="19.140625" customWidth="1"/>
    <col min="8705" max="8705" width="7.85546875" customWidth="1"/>
    <col min="8706" max="8706" width="10.28515625" customWidth="1"/>
    <col min="8707" max="8707" width="23.85546875" customWidth="1"/>
    <col min="8708" max="8708" width="11" customWidth="1"/>
    <col min="8709" max="8709" width="11.28515625" customWidth="1"/>
    <col min="8710" max="8710" width="8.7109375" customWidth="1"/>
    <col min="8711" max="8711" width="19.140625" customWidth="1"/>
    <col min="8961" max="8961" width="7.85546875" customWidth="1"/>
    <col min="8962" max="8962" width="10.28515625" customWidth="1"/>
    <col min="8963" max="8963" width="23.85546875" customWidth="1"/>
    <col min="8964" max="8964" width="11" customWidth="1"/>
    <col min="8965" max="8965" width="11.28515625" customWidth="1"/>
    <col min="8966" max="8966" width="8.7109375" customWidth="1"/>
    <col min="8967" max="8967" width="19.140625" customWidth="1"/>
    <col min="9217" max="9217" width="7.85546875" customWidth="1"/>
    <col min="9218" max="9218" width="10.28515625" customWidth="1"/>
    <col min="9219" max="9219" width="23.85546875" customWidth="1"/>
    <col min="9220" max="9220" width="11" customWidth="1"/>
    <col min="9221" max="9221" width="11.28515625" customWidth="1"/>
    <col min="9222" max="9222" width="8.7109375" customWidth="1"/>
    <col min="9223" max="9223" width="19.140625" customWidth="1"/>
    <col min="9473" max="9473" width="7.85546875" customWidth="1"/>
    <col min="9474" max="9474" width="10.28515625" customWidth="1"/>
    <col min="9475" max="9475" width="23.85546875" customWidth="1"/>
    <col min="9476" max="9476" width="11" customWidth="1"/>
    <col min="9477" max="9477" width="11.28515625" customWidth="1"/>
    <col min="9478" max="9478" width="8.7109375" customWidth="1"/>
    <col min="9479" max="9479" width="19.140625" customWidth="1"/>
    <col min="9729" max="9729" width="7.85546875" customWidth="1"/>
    <col min="9730" max="9730" width="10.28515625" customWidth="1"/>
    <col min="9731" max="9731" width="23.85546875" customWidth="1"/>
    <col min="9732" max="9732" width="11" customWidth="1"/>
    <col min="9733" max="9733" width="11.28515625" customWidth="1"/>
    <col min="9734" max="9734" width="8.7109375" customWidth="1"/>
    <col min="9735" max="9735" width="19.140625" customWidth="1"/>
    <col min="9985" max="9985" width="7.85546875" customWidth="1"/>
    <col min="9986" max="9986" width="10.28515625" customWidth="1"/>
    <col min="9987" max="9987" width="23.85546875" customWidth="1"/>
    <col min="9988" max="9988" width="11" customWidth="1"/>
    <col min="9989" max="9989" width="11.28515625" customWidth="1"/>
    <col min="9990" max="9990" width="8.7109375" customWidth="1"/>
    <col min="9991" max="9991" width="19.140625" customWidth="1"/>
    <col min="10241" max="10241" width="7.85546875" customWidth="1"/>
    <col min="10242" max="10242" width="10.28515625" customWidth="1"/>
    <col min="10243" max="10243" width="23.85546875" customWidth="1"/>
    <col min="10244" max="10244" width="11" customWidth="1"/>
    <col min="10245" max="10245" width="11.28515625" customWidth="1"/>
    <col min="10246" max="10246" width="8.7109375" customWidth="1"/>
    <col min="10247" max="10247" width="19.140625" customWidth="1"/>
    <col min="10497" max="10497" width="7.85546875" customWidth="1"/>
    <col min="10498" max="10498" width="10.28515625" customWidth="1"/>
    <col min="10499" max="10499" width="23.85546875" customWidth="1"/>
    <col min="10500" max="10500" width="11" customWidth="1"/>
    <col min="10501" max="10501" width="11.28515625" customWidth="1"/>
    <col min="10502" max="10502" width="8.7109375" customWidth="1"/>
    <col min="10503" max="10503" width="19.140625" customWidth="1"/>
    <col min="10753" max="10753" width="7.85546875" customWidth="1"/>
    <col min="10754" max="10754" width="10.28515625" customWidth="1"/>
    <col min="10755" max="10755" width="23.85546875" customWidth="1"/>
    <col min="10756" max="10756" width="11" customWidth="1"/>
    <col min="10757" max="10757" width="11.28515625" customWidth="1"/>
    <col min="10758" max="10758" width="8.7109375" customWidth="1"/>
    <col min="10759" max="10759" width="19.140625" customWidth="1"/>
    <col min="11009" max="11009" width="7.85546875" customWidth="1"/>
    <col min="11010" max="11010" width="10.28515625" customWidth="1"/>
    <col min="11011" max="11011" width="23.85546875" customWidth="1"/>
    <col min="11012" max="11012" width="11" customWidth="1"/>
    <col min="11013" max="11013" width="11.28515625" customWidth="1"/>
    <col min="11014" max="11014" width="8.7109375" customWidth="1"/>
    <col min="11015" max="11015" width="19.140625" customWidth="1"/>
    <col min="11265" max="11265" width="7.85546875" customWidth="1"/>
    <col min="11266" max="11266" width="10.28515625" customWidth="1"/>
    <col min="11267" max="11267" width="23.85546875" customWidth="1"/>
    <col min="11268" max="11268" width="11" customWidth="1"/>
    <col min="11269" max="11269" width="11.28515625" customWidth="1"/>
    <col min="11270" max="11270" width="8.7109375" customWidth="1"/>
    <col min="11271" max="11271" width="19.140625" customWidth="1"/>
    <col min="11521" max="11521" width="7.85546875" customWidth="1"/>
    <col min="11522" max="11522" width="10.28515625" customWidth="1"/>
    <col min="11523" max="11523" width="23.85546875" customWidth="1"/>
    <col min="11524" max="11524" width="11" customWidth="1"/>
    <col min="11525" max="11525" width="11.28515625" customWidth="1"/>
    <col min="11526" max="11526" width="8.7109375" customWidth="1"/>
    <col min="11527" max="11527" width="19.140625" customWidth="1"/>
    <col min="11777" max="11777" width="7.85546875" customWidth="1"/>
    <col min="11778" max="11778" width="10.28515625" customWidth="1"/>
    <col min="11779" max="11779" width="23.85546875" customWidth="1"/>
    <col min="11780" max="11780" width="11" customWidth="1"/>
    <col min="11781" max="11781" width="11.28515625" customWidth="1"/>
    <col min="11782" max="11782" width="8.7109375" customWidth="1"/>
    <col min="11783" max="11783" width="19.140625" customWidth="1"/>
    <col min="12033" max="12033" width="7.85546875" customWidth="1"/>
    <col min="12034" max="12034" width="10.28515625" customWidth="1"/>
    <col min="12035" max="12035" width="23.85546875" customWidth="1"/>
    <col min="12036" max="12036" width="11" customWidth="1"/>
    <col min="12037" max="12037" width="11.28515625" customWidth="1"/>
    <col min="12038" max="12038" width="8.7109375" customWidth="1"/>
    <col min="12039" max="12039" width="19.140625" customWidth="1"/>
    <col min="12289" max="12289" width="7.85546875" customWidth="1"/>
    <col min="12290" max="12290" width="10.28515625" customWidth="1"/>
    <col min="12291" max="12291" width="23.85546875" customWidth="1"/>
    <col min="12292" max="12292" width="11" customWidth="1"/>
    <col min="12293" max="12293" width="11.28515625" customWidth="1"/>
    <col min="12294" max="12294" width="8.7109375" customWidth="1"/>
    <col min="12295" max="12295" width="19.140625" customWidth="1"/>
    <col min="12545" max="12545" width="7.85546875" customWidth="1"/>
    <col min="12546" max="12546" width="10.28515625" customWidth="1"/>
    <col min="12547" max="12547" width="23.85546875" customWidth="1"/>
    <col min="12548" max="12548" width="11" customWidth="1"/>
    <col min="12549" max="12549" width="11.28515625" customWidth="1"/>
    <col min="12550" max="12550" width="8.7109375" customWidth="1"/>
    <col min="12551" max="12551" width="19.140625" customWidth="1"/>
    <col min="12801" max="12801" width="7.85546875" customWidth="1"/>
    <col min="12802" max="12802" width="10.28515625" customWidth="1"/>
    <col min="12803" max="12803" width="23.85546875" customWidth="1"/>
    <col min="12804" max="12804" width="11" customWidth="1"/>
    <col min="12805" max="12805" width="11.28515625" customWidth="1"/>
    <col min="12806" max="12806" width="8.7109375" customWidth="1"/>
    <col min="12807" max="12807" width="19.140625" customWidth="1"/>
    <col min="13057" max="13057" width="7.85546875" customWidth="1"/>
    <col min="13058" max="13058" width="10.28515625" customWidth="1"/>
    <col min="13059" max="13059" width="23.85546875" customWidth="1"/>
    <col min="13060" max="13060" width="11" customWidth="1"/>
    <col min="13061" max="13061" width="11.28515625" customWidth="1"/>
    <col min="13062" max="13062" width="8.7109375" customWidth="1"/>
    <col min="13063" max="13063" width="19.140625" customWidth="1"/>
    <col min="13313" max="13313" width="7.85546875" customWidth="1"/>
    <col min="13314" max="13314" width="10.28515625" customWidth="1"/>
    <col min="13315" max="13315" width="23.85546875" customWidth="1"/>
    <col min="13316" max="13316" width="11" customWidth="1"/>
    <col min="13317" max="13317" width="11.28515625" customWidth="1"/>
    <col min="13318" max="13318" width="8.7109375" customWidth="1"/>
    <col min="13319" max="13319" width="19.140625" customWidth="1"/>
    <col min="13569" max="13569" width="7.85546875" customWidth="1"/>
    <col min="13570" max="13570" width="10.28515625" customWidth="1"/>
    <col min="13571" max="13571" width="23.85546875" customWidth="1"/>
    <col min="13572" max="13572" width="11" customWidth="1"/>
    <col min="13573" max="13573" width="11.28515625" customWidth="1"/>
    <col min="13574" max="13574" width="8.7109375" customWidth="1"/>
    <col min="13575" max="13575" width="19.140625" customWidth="1"/>
    <col min="13825" max="13825" width="7.85546875" customWidth="1"/>
    <col min="13826" max="13826" width="10.28515625" customWidth="1"/>
    <col min="13827" max="13827" width="23.85546875" customWidth="1"/>
    <col min="13828" max="13828" width="11" customWidth="1"/>
    <col min="13829" max="13829" width="11.28515625" customWidth="1"/>
    <col min="13830" max="13830" width="8.7109375" customWidth="1"/>
    <col min="13831" max="13831" width="19.140625" customWidth="1"/>
    <col min="14081" max="14081" width="7.85546875" customWidth="1"/>
    <col min="14082" max="14082" width="10.28515625" customWidth="1"/>
    <col min="14083" max="14083" width="23.85546875" customWidth="1"/>
    <col min="14084" max="14084" width="11" customWidth="1"/>
    <col min="14085" max="14085" width="11.28515625" customWidth="1"/>
    <col min="14086" max="14086" width="8.7109375" customWidth="1"/>
    <col min="14087" max="14087" width="19.140625" customWidth="1"/>
    <col min="14337" max="14337" width="7.85546875" customWidth="1"/>
    <col min="14338" max="14338" width="10.28515625" customWidth="1"/>
    <col min="14339" max="14339" width="23.85546875" customWidth="1"/>
    <col min="14340" max="14340" width="11" customWidth="1"/>
    <col min="14341" max="14341" width="11.28515625" customWidth="1"/>
    <col min="14342" max="14342" width="8.7109375" customWidth="1"/>
    <col min="14343" max="14343" width="19.140625" customWidth="1"/>
    <col min="14593" max="14593" width="7.85546875" customWidth="1"/>
    <col min="14594" max="14594" width="10.28515625" customWidth="1"/>
    <col min="14595" max="14595" width="23.85546875" customWidth="1"/>
    <col min="14596" max="14596" width="11" customWidth="1"/>
    <col min="14597" max="14597" width="11.28515625" customWidth="1"/>
    <col min="14598" max="14598" width="8.7109375" customWidth="1"/>
    <col min="14599" max="14599" width="19.140625" customWidth="1"/>
    <col min="14849" max="14849" width="7.85546875" customWidth="1"/>
    <col min="14850" max="14850" width="10.28515625" customWidth="1"/>
    <col min="14851" max="14851" width="23.85546875" customWidth="1"/>
    <col min="14852" max="14852" width="11" customWidth="1"/>
    <col min="14853" max="14853" width="11.28515625" customWidth="1"/>
    <col min="14854" max="14854" width="8.7109375" customWidth="1"/>
    <col min="14855" max="14855" width="19.140625" customWidth="1"/>
    <col min="15105" max="15105" width="7.85546875" customWidth="1"/>
    <col min="15106" max="15106" width="10.28515625" customWidth="1"/>
    <col min="15107" max="15107" width="23.85546875" customWidth="1"/>
    <col min="15108" max="15108" width="11" customWidth="1"/>
    <col min="15109" max="15109" width="11.28515625" customWidth="1"/>
    <col min="15110" max="15110" width="8.7109375" customWidth="1"/>
    <col min="15111" max="15111" width="19.140625" customWidth="1"/>
    <col min="15361" max="15361" width="7.85546875" customWidth="1"/>
    <col min="15362" max="15362" width="10.28515625" customWidth="1"/>
    <col min="15363" max="15363" width="23.85546875" customWidth="1"/>
    <col min="15364" max="15364" width="11" customWidth="1"/>
    <col min="15365" max="15365" width="11.28515625" customWidth="1"/>
    <col min="15366" max="15366" width="8.7109375" customWidth="1"/>
    <col min="15367" max="15367" width="19.140625" customWidth="1"/>
    <col min="15617" max="15617" width="7.85546875" customWidth="1"/>
    <col min="15618" max="15618" width="10.28515625" customWidth="1"/>
    <col min="15619" max="15619" width="23.85546875" customWidth="1"/>
    <col min="15620" max="15620" width="11" customWidth="1"/>
    <col min="15621" max="15621" width="11.28515625" customWidth="1"/>
    <col min="15622" max="15622" width="8.7109375" customWidth="1"/>
    <col min="15623" max="15623" width="19.140625" customWidth="1"/>
    <col min="15873" max="15873" width="7.85546875" customWidth="1"/>
    <col min="15874" max="15874" width="10.28515625" customWidth="1"/>
    <col min="15875" max="15875" width="23.85546875" customWidth="1"/>
    <col min="15876" max="15876" width="11" customWidth="1"/>
    <col min="15877" max="15877" width="11.28515625" customWidth="1"/>
    <col min="15878" max="15878" width="8.7109375" customWidth="1"/>
    <col min="15879" max="15879" width="19.140625" customWidth="1"/>
    <col min="16129" max="16129" width="7.85546875" customWidth="1"/>
    <col min="16130" max="16130" width="10.28515625" customWidth="1"/>
    <col min="16131" max="16131" width="23.85546875" customWidth="1"/>
    <col min="16132" max="16132" width="11" customWidth="1"/>
    <col min="16133" max="16133" width="11.28515625" customWidth="1"/>
    <col min="16134" max="16134" width="8.7109375" customWidth="1"/>
    <col min="16135" max="16135" width="19.140625" customWidth="1"/>
  </cols>
  <sheetData>
    <row r="1" spans="1:18" ht="52.5" customHeight="1" x14ac:dyDescent="0.25">
      <c r="A1" s="17"/>
      <c r="B1" s="17"/>
      <c r="C1" s="17"/>
      <c r="D1" s="136"/>
      <c r="E1" s="136"/>
      <c r="F1" s="136"/>
      <c r="G1" s="136"/>
    </row>
    <row r="2" spans="1:18" ht="18.75" x14ac:dyDescent="0.25">
      <c r="A2" s="17"/>
      <c r="B2" s="17"/>
      <c r="C2" s="17"/>
      <c r="D2" s="18"/>
      <c r="E2" s="133" t="s">
        <v>63</v>
      </c>
      <c r="F2" s="133"/>
      <c r="G2" s="133"/>
    </row>
    <row r="3" spans="1:18" ht="66" customHeight="1" x14ac:dyDescent="0.25">
      <c r="A3" s="17"/>
      <c r="B3" s="17"/>
      <c r="C3" s="17"/>
      <c r="D3" s="40"/>
      <c r="E3" s="137" t="s">
        <v>181</v>
      </c>
      <c r="F3" s="137"/>
      <c r="G3" s="137"/>
    </row>
    <row r="4" spans="1:18" ht="24" customHeight="1" x14ac:dyDescent="0.25">
      <c r="A4" s="17"/>
      <c r="B4" s="17"/>
      <c r="C4" s="17"/>
      <c r="D4" s="40"/>
      <c r="E4" s="138" t="s">
        <v>164</v>
      </c>
      <c r="F4" s="139"/>
      <c r="G4" s="139"/>
    </row>
    <row r="5" spans="1:18" ht="15.75" customHeight="1" x14ac:dyDescent="0.25">
      <c r="A5" s="17"/>
      <c r="B5" s="17"/>
      <c r="C5" s="17"/>
      <c r="D5" s="18"/>
      <c r="E5" s="19"/>
      <c r="F5" s="134" t="s">
        <v>182</v>
      </c>
      <c r="G5" s="135"/>
    </row>
    <row r="6" spans="1:18" x14ac:dyDescent="0.25">
      <c r="A6" s="17"/>
      <c r="B6" s="17"/>
      <c r="C6" s="17"/>
      <c r="D6" s="18"/>
      <c r="E6" s="20" t="s">
        <v>105</v>
      </c>
      <c r="F6" s="132" t="s">
        <v>106</v>
      </c>
      <c r="G6" s="132"/>
    </row>
    <row r="7" spans="1:18" x14ac:dyDescent="0.25">
      <c r="A7" s="17"/>
      <c r="B7" s="17"/>
      <c r="C7" s="17"/>
      <c r="D7" s="18"/>
      <c r="E7" s="132" t="s">
        <v>107</v>
      </c>
      <c r="F7" s="132"/>
      <c r="G7" s="132"/>
    </row>
    <row r="8" spans="1:18" ht="12" customHeight="1" x14ac:dyDescent="0.25">
      <c r="A8" s="17"/>
      <c r="B8" s="17"/>
      <c r="C8" s="17"/>
      <c r="D8" s="18"/>
      <c r="E8" s="17"/>
      <c r="F8" s="17"/>
      <c r="G8" s="17"/>
    </row>
    <row r="9" spans="1:18" ht="18.75" x14ac:dyDescent="0.25">
      <c r="A9" s="140" t="s">
        <v>108</v>
      </c>
      <c r="B9" s="140"/>
      <c r="C9" s="140"/>
      <c r="D9" s="140"/>
      <c r="E9" s="140"/>
      <c r="F9" s="140"/>
      <c r="G9" s="140"/>
    </row>
    <row r="10" spans="1:18" ht="18.75" x14ac:dyDescent="0.25">
      <c r="A10" s="133" t="s">
        <v>183</v>
      </c>
      <c r="B10" s="133"/>
      <c r="C10" s="133"/>
      <c r="D10" s="133"/>
      <c r="E10" s="133"/>
      <c r="F10" s="133"/>
      <c r="G10" s="133"/>
    </row>
    <row r="11" spans="1:18" ht="18.75" x14ac:dyDescent="0.25">
      <c r="A11" s="21"/>
      <c r="B11" s="21"/>
      <c r="C11" s="21"/>
      <c r="D11" s="21"/>
      <c r="E11" s="21"/>
      <c r="F11" s="22"/>
      <c r="G11" s="23" t="s">
        <v>68</v>
      </c>
    </row>
    <row r="12" spans="1:18" ht="24" x14ac:dyDescent="0.25">
      <c r="A12" s="21"/>
      <c r="B12" s="21"/>
      <c r="C12" s="21"/>
      <c r="D12" s="21"/>
      <c r="E12" s="21"/>
      <c r="F12" s="24" t="s">
        <v>109</v>
      </c>
      <c r="G12" s="25"/>
    </row>
    <row r="13" spans="1:18" x14ac:dyDescent="0.25">
      <c r="A13" s="141" t="s">
        <v>189</v>
      </c>
      <c r="B13" s="141"/>
      <c r="C13" s="141"/>
      <c r="D13" s="141"/>
      <c r="E13" s="141"/>
      <c r="F13" s="24" t="s">
        <v>110</v>
      </c>
      <c r="G13" s="113">
        <v>42744</v>
      </c>
    </row>
    <row r="14" spans="1:18" ht="11.25" customHeight="1" x14ac:dyDescent="0.25">
      <c r="A14" s="22"/>
      <c r="B14" s="22"/>
      <c r="C14" s="22"/>
      <c r="D14" s="22"/>
      <c r="E14" s="22"/>
      <c r="F14" s="17"/>
      <c r="G14" s="25"/>
    </row>
    <row r="15" spans="1:18" ht="11.25" customHeight="1" x14ac:dyDescent="0.25">
      <c r="A15" s="17"/>
      <c r="B15" s="17"/>
      <c r="C15" s="17"/>
      <c r="D15" s="18"/>
      <c r="E15" s="17"/>
      <c r="F15" s="24"/>
      <c r="G15" s="25"/>
    </row>
    <row r="16" spans="1:18" ht="24" x14ac:dyDescent="0.25">
      <c r="A16" s="142" t="s">
        <v>111</v>
      </c>
      <c r="B16" s="143"/>
      <c r="C16" s="143"/>
      <c r="D16" s="144"/>
      <c r="E16" s="26"/>
      <c r="F16" s="24" t="s">
        <v>112</v>
      </c>
      <c r="G16" s="147" t="s">
        <v>212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</row>
    <row r="17" spans="1:7" x14ac:dyDescent="0.25">
      <c r="A17" s="143"/>
      <c r="B17" s="143"/>
      <c r="C17" s="143"/>
      <c r="D17" s="144"/>
      <c r="E17" s="150" t="s">
        <v>186</v>
      </c>
      <c r="F17" s="17"/>
      <c r="G17" s="28"/>
    </row>
    <row r="18" spans="1:7" x14ac:dyDescent="0.25">
      <c r="A18" s="143"/>
      <c r="B18" s="143"/>
      <c r="C18" s="143"/>
      <c r="D18" s="144"/>
      <c r="E18" s="153"/>
      <c r="F18" s="17"/>
      <c r="G18" s="28"/>
    </row>
    <row r="19" spans="1:7" ht="72.75" customHeight="1" x14ac:dyDescent="0.25">
      <c r="A19" s="143"/>
      <c r="B19" s="143"/>
      <c r="C19" s="143"/>
      <c r="D19" s="144"/>
      <c r="E19" s="153"/>
      <c r="F19" s="29"/>
      <c r="G19" s="103"/>
    </row>
    <row r="20" spans="1:7" ht="28.5" customHeight="1" x14ac:dyDescent="0.25">
      <c r="A20" s="145" t="s">
        <v>187</v>
      </c>
      <c r="B20" s="145"/>
      <c r="C20" s="145"/>
      <c r="D20" s="146"/>
      <c r="E20" s="104" t="s">
        <v>188</v>
      </c>
      <c r="F20" s="30"/>
      <c r="G20" s="31"/>
    </row>
    <row r="21" spans="1:7" ht="23.25" customHeight="1" x14ac:dyDescent="0.25">
      <c r="A21" s="142" t="s">
        <v>113</v>
      </c>
      <c r="B21" s="142"/>
      <c r="C21" s="142"/>
      <c r="D21" s="152"/>
      <c r="E21" s="32"/>
      <c r="F21" s="33" t="s">
        <v>114</v>
      </c>
      <c r="G21" s="27"/>
    </row>
    <row r="22" spans="1:7" x14ac:dyDescent="0.25">
      <c r="A22" s="142" t="s">
        <v>115</v>
      </c>
      <c r="B22" s="142"/>
      <c r="C22" s="142"/>
      <c r="D22" s="152"/>
      <c r="E22" s="26"/>
      <c r="F22" s="24"/>
      <c r="G22" s="33"/>
    </row>
    <row r="23" spans="1:7" ht="33.75" customHeight="1" x14ac:dyDescent="0.25">
      <c r="A23" s="142"/>
      <c r="B23" s="142"/>
      <c r="C23" s="142"/>
      <c r="D23" s="152"/>
      <c r="E23" s="150" t="s">
        <v>184</v>
      </c>
      <c r="F23" s="151"/>
      <c r="G23" s="151"/>
    </row>
    <row r="24" spans="1:7" ht="36.75" hidden="1" customHeight="1" x14ac:dyDescent="0.25">
      <c r="A24" s="142"/>
      <c r="B24" s="142"/>
      <c r="C24" s="142"/>
      <c r="D24" s="152"/>
      <c r="E24" s="26"/>
      <c r="F24" s="24"/>
      <c r="G24" s="33"/>
    </row>
    <row r="25" spans="1:7" ht="67.5" customHeight="1" x14ac:dyDescent="0.25">
      <c r="A25" s="142" t="s">
        <v>116</v>
      </c>
      <c r="B25" s="142"/>
      <c r="C25" s="142"/>
      <c r="D25" s="152"/>
      <c r="E25" s="150" t="s">
        <v>185</v>
      </c>
      <c r="F25" s="152"/>
      <c r="G25" s="152"/>
    </row>
    <row r="26" spans="1:7" ht="0.75" customHeight="1" x14ac:dyDescent="0.25">
      <c r="A26" s="142"/>
      <c r="B26" s="142"/>
      <c r="C26" s="142"/>
      <c r="D26" s="152"/>
      <c r="E26" s="26"/>
      <c r="F26" s="26"/>
      <c r="G26" s="26"/>
    </row>
    <row r="27" spans="1:7" hidden="1" x14ac:dyDescent="0.25">
      <c r="A27" s="142"/>
      <c r="B27" s="142"/>
      <c r="C27" s="142"/>
      <c r="D27" s="152"/>
      <c r="E27" s="26"/>
      <c r="F27" s="26"/>
      <c r="G27" s="26"/>
    </row>
    <row r="28" spans="1:7" hidden="1" x14ac:dyDescent="0.25">
      <c r="A28" s="142"/>
      <c r="B28" s="142"/>
      <c r="C28" s="142"/>
      <c r="D28" s="152"/>
      <c r="E28" s="26"/>
      <c r="F28" s="26"/>
      <c r="G28" s="26"/>
    </row>
    <row r="29" spans="1:7" ht="22.5" customHeight="1" x14ac:dyDescent="0.25">
      <c r="A29" s="152"/>
      <c r="B29" s="152"/>
      <c r="C29" s="152"/>
      <c r="D29" s="152"/>
      <c r="E29" s="32"/>
      <c r="F29" s="26"/>
      <c r="G29" s="26"/>
    </row>
    <row r="30" spans="1:7" ht="34.5" customHeight="1" x14ac:dyDescent="0.3">
      <c r="A30" s="156" t="s">
        <v>117</v>
      </c>
      <c r="B30" s="156"/>
      <c r="C30" s="156"/>
      <c r="D30" s="156"/>
      <c r="E30" s="156"/>
      <c r="F30" s="156"/>
      <c r="G30" s="156"/>
    </row>
    <row r="31" spans="1:7" ht="18.75" hidden="1" customHeight="1" x14ac:dyDescent="0.25">
      <c r="A31" s="34" t="s">
        <v>118</v>
      </c>
      <c r="B31" s="34"/>
      <c r="C31" s="34"/>
      <c r="D31" s="21"/>
      <c r="E31" s="34"/>
      <c r="F31" s="34"/>
      <c r="G31" s="34"/>
    </row>
    <row r="32" spans="1:7" ht="16.5" customHeight="1" x14ac:dyDescent="0.25">
      <c r="A32" s="157" t="s">
        <v>119</v>
      </c>
      <c r="B32" s="157"/>
      <c r="C32" s="157"/>
      <c r="D32" s="157"/>
      <c r="E32" s="157"/>
      <c r="F32" s="157"/>
      <c r="G32" s="157"/>
    </row>
    <row r="33" spans="1:7" ht="114" customHeight="1" x14ac:dyDescent="0.25">
      <c r="A33" s="154" t="s">
        <v>203</v>
      </c>
      <c r="B33" s="154"/>
      <c r="C33" s="154"/>
      <c r="D33" s="154"/>
      <c r="E33" s="154"/>
      <c r="F33" s="154"/>
      <c r="G33" s="154"/>
    </row>
    <row r="34" spans="1:7" ht="84.75" hidden="1" customHeight="1" x14ac:dyDescent="0.25">
      <c r="A34" s="155"/>
      <c r="B34" s="155"/>
      <c r="C34" s="155"/>
      <c r="D34" s="155"/>
      <c r="E34" s="155"/>
      <c r="F34" s="155"/>
      <c r="G34" s="155"/>
    </row>
    <row r="35" spans="1:7" ht="19.5" customHeight="1" x14ac:dyDescent="0.25">
      <c r="A35" s="157" t="s">
        <v>120</v>
      </c>
      <c r="B35" s="157"/>
      <c r="C35" s="157"/>
      <c r="D35" s="157"/>
      <c r="E35" s="157"/>
      <c r="F35" s="157"/>
      <c r="G35" s="157"/>
    </row>
    <row r="36" spans="1:7" ht="409.5" customHeight="1" x14ac:dyDescent="0.25">
      <c r="A36" s="158" t="s">
        <v>205</v>
      </c>
      <c r="B36" s="158"/>
      <c r="C36" s="158"/>
      <c r="D36" s="158"/>
      <c r="E36" s="158"/>
      <c r="F36" s="158"/>
      <c r="G36" s="158"/>
    </row>
    <row r="37" spans="1:7" ht="130.5" customHeight="1" x14ac:dyDescent="0.25">
      <c r="A37" s="157" t="s">
        <v>204</v>
      </c>
      <c r="B37" s="157"/>
      <c r="C37" s="157"/>
      <c r="D37" s="157"/>
      <c r="E37" s="157"/>
      <c r="F37" s="157"/>
      <c r="G37" s="157"/>
    </row>
    <row r="38" spans="1:7" ht="54" customHeight="1" x14ac:dyDescent="0.25">
      <c r="A38" s="153"/>
      <c r="B38" s="153"/>
      <c r="C38" s="153"/>
      <c r="D38" s="153"/>
      <c r="E38" s="153"/>
      <c r="F38" s="153"/>
      <c r="G38" s="153"/>
    </row>
    <row r="39" spans="1:7" x14ac:dyDescent="0.25">
      <c r="A39" s="154"/>
      <c r="B39" s="154"/>
      <c r="C39" s="154"/>
      <c r="D39" s="154"/>
      <c r="E39" s="154"/>
      <c r="F39" s="154"/>
      <c r="G39" s="154"/>
    </row>
    <row r="40" spans="1:7" ht="5.25" customHeight="1" x14ac:dyDescent="0.25">
      <c r="A40" s="154"/>
      <c r="B40" s="154"/>
      <c r="C40" s="154"/>
      <c r="D40" s="154"/>
      <c r="E40" s="154"/>
      <c r="F40" s="154"/>
      <c r="G40" s="154"/>
    </row>
    <row r="41" spans="1:7" hidden="1" x14ac:dyDescent="0.25">
      <c r="A41" s="154"/>
      <c r="B41" s="154"/>
      <c r="C41" s="154"/>
      <c r="D41" s="154"/>
      <c r="E41" s="154"/>
      <c r="F41" s="154"/>
      <c r="G41" s="154"/>
    </row>
    <row r="42" spans="1:7" hidden="1" x14ac:dyDescent="0.25">
      <c r="A42" s="154"/>
      <c r="B42" s="154"/>
      <c r="C42" s="154"/>
      <c r="D42" s="154"/>
      <c r="E42" s="154"/>
      <c r="F42" s="154"/>
      <c r="G42" s="154"/>
    </row>
    <row r="43" spans="1:7" hidden="1" x14ac:dyDescent="0.25">
      <c r="A43" s="154"/>
      <c r="B43" s="154"/>
      <c r="C43" s="154"/>
      <c r="D43" s="154"/>
      <c r="E43" s="154"/>
      <c r="F43" s="154"/>
      <c r="G43" s="154"/>
    </row>
    <row r="44" spans="1:7" hidden="1" x14ac:dyDescent="0.25">
      <c r="A44" s="154"/>
      <c r="B44" s="154"/>
      <c r="C44" s="154"/>
      <c r="D44" s="154"/>
      <c r="E44" s="154"/>
      <c r="F44" s="154"/>
      <c r="G44" s="154"/>
    </row>
    <row r="45" spans="1:7" hidden="1" x14ac:dyDescent="0.25">
      <c r="A45" s="154"/>
      <c r="B45" s="154"/>
      <c r="C45" s="154"/>
      <c r="D45" s="154"/>
      <c r="E45" s="154"/>
      <c r="F45" s="154"/>
      <c r="G45" s="154"/>
    </row>
    <row r="46" spans="1:7" hidden="1" x14ac:dyDescent="0.25">
      <c r="A46" s="154"/>
      <c r="B46" s="154"/>
      <c r="C46" s="154"/>
      <c r="D46" s="154"/>
      <c r="E46" s="154"/>
      <c r="F46" s="154"/>
      <c r="G46" s="154"/>
    </row>
    <row r="47" spans="1:7" hidden="1" x14ac:dyDescent="0.25">
      <c r="A47" s="154"/>
      <c r="B47" s="154"/>
      <c r="C47" s="154"/>
      <c r="D47" s="154"/>
      <c r="E47" s="154"/>
      <c r="F47" s="154"/>
      <c r="G47" s="154"/>
    </row>
    <row r="48" spans="1:7" hidden="1" x14ac:dyDescent="0.25">
      <c r="A48" s="154"/>
      <c r="B48" s="154"/>
      <c r="C48" s="154"/>
      <c r="D48" s="154"/>
      <c r="E48" s="154"/>
      <c r="F48" s="154"/>
      <c r="G48" s="154"/>
    </row>
    <row r="49" spans="1:7" hidden="1" x14ac:dyDescent="0.25">
      <c r="A49" s="154"/>
      <c r="B49" s="154"/>
      <c r="C49" s="154"/>
      <c r="D49" s="154"/>
      <c r="E49" s="154"/>
      <c r="F49" s="154"/>
      <c r="G49" s="154"/>
    </row>
    <row r="50" spans="1:7" hidden="1" x14ac:dyDescent="0.25">
      <c r="A50" s="154"/>
      <c r="B50" s="154"/>
      <c r="C50" s="154"/>
      <c r="D50" s="154"/>
      <c r="E50" s="154"/>
      <c r="F50" s="154"/>
      <c r="G50" s="154"/>
    </row>
    <row r="51" spans="1:7" ht="229.5" hidden="1" customHeight="1" x14ac:dyDescent="0.25">
      <c r="A51" s="154"/>
      <c r="B51" s="154"/>
      <c r="C51" s="154"/>
      <c r="D51" s="154"/>
      <c r="E51" s="154"/>
      <c r="F51" s="154"/>
      <c r="G51" s="154"/>
    </row>
    <row r="52" spans="1:7" ht="12.75" customHeight="1" x14ac:dyDescent="0.25"/>
  </sheetData>
  <mergeCells count="27">
    <mergeCell ref="E23:G23"/>
    <mergeCell ref="E25:G25"/>
    <mergeCell ref="E17:E19"/>
    <mergeCell ref="A39:G51"/>
    <mergeCell ref="A33:G34"/>
    <mergeCell ref="A21:D21"/>
    <mergeCell ref="A22:D24"/>
    <mergeCell ref="A25:D29"/>
    <mergeCell ref="A30:G30"/>
    <mergeCell ref="A32:G32"/>
    <mergeCell ref="A35:G35"/>
    <mergeCell ref="A36:G36"/>
    <mergeCell ref="A37:G37"/>
    <mergeCell ref="A38:G38"/>
    <mergeCell ref="A9:G9"/>
    <mergeCell ref="A10:G10"/>
    <mergeCell ref="A13:E13"/>
    <mergeCell ref="A16:D19"/>
    <mergeCell ref="A20:D20"/>
    <mergeCell ref="G16:R16"/>
    <mergeCell ref="E7:G7"/>
    <mergeCell ref="E2:G2"/>
    <mergeCell ref="F5:G5"/>
    <mergeCell ref="F6:G6"/>
    <mergeCell ref="D1:G1"/>
    <mergeCell ref="E3:G3"/>
    <mergeCell ref="E4:G4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1"/>
  <rowBreaks count="1" manualBreakCount="1">
    <brk id="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7" zoomScaleNormal="100" workbookViewId="0">
      <selection activeCell="B8" sqref="B8"/>
    </sheetView>
  </sheetViews>
  <sheetFormatPr defaultRowHeight="15" x14ac:dyDescent="0.25"/>
  <cols>
    <col min="2" max="2" width="84.5703125" customWidth="1"/>
    <col min="3" max="3" width="31.7109375" customWidth="1"/>
  </cols>
  <sheetData>
    <row r="1" spans="1:3" x14ac:dyDescent="0.25">
      <c r="C1" s="56" t="s">
        <v>122</v>
      </c>
    </row>
    <row r="2" spans="1:3" ht="15.75" x14ac:dyDescent="0.25">
      <c r="B2" s="98" t="s">
        <v>173</v>
      </c>
    </row>
    <row r="3" spans="1:3" ht="15.75" x14ac:dyDescent="0.25">
      <c r="B3" s="2" t="s">
        <v>210</v>
      </c>
    </row>
    <row r="4" spans="1:3" ht="15.75" x14ac:dyDescent="0.25">
      <c r="B4" s="2" t="s">
        <v>211</v>
      </c>
    </row>
    <row r="5" spans="1:3" ht="15.75" x14ac:dyDescent="0.25">
      <c r="B5" s="3"/>
    </row>
    <row r="6" spans="1:3" ht="15.75" x14ac:dyDescent="0.25">
      <c r="A6" s="7" t="s">
        <v>0</v>
      </c>
      <c r="B6" s="7" t="s">
        <v>1</v>
      </c>
      <c r="C6" s="7" t="s">
        <v>121</v>
      </c>
    </row>
    <row r="7" spans="1:3" ht="15.75" x14ac:dyDescent="0.25">
      <c r="A7" s="4">
        <v>1</v>
      </c>
      <c r="B7" s="4">
        <v>2</v>
      </c>
      <c r="C7" s="4">
        <v>3</v>
      </c>
    </row>
    <row r="8" spans="1:3" ht="15.75" x14ac:dyDescent="0.25">
      <c r="A8" s="8"/>
      <c r="B8" s="16" t="s">
        <v>2</v>
      </c>
      <c r="C8" s="106">
        <v>14642906.25</v>
      </c>
    </row>
    <row r="9" spans="1:3" ht="15.75" x14ac:dyDescent="0.25">
      <c r="A9" s="8"/>
      <c r="B9" s="8" t="s">
        <v>3</v>
      </c>
      <c r="C9" s="8"/>
    </row>
    <row r="10" spans="1:3" ht="15.75" x14ac:dyDescent="0.25">
      <c r="A10" s="8"/>
      <c r="B10" s="8" t="s">
        <v>155</v>
      </c>
      <c r="C10" s="106">
        <v>4973063.04</v>
      </c>
    </row>
    <row r="11" spans="1:3" ht="15.75" x14ac:dyDescent="0.25">
      <c r="A11" s="8"/>
      <c r="B11" s="8" t="s">
        <v>4</v>
      </c>
      <c r="C11" s="8"/>
    </row>
    <row r="12" spans="1:3" ht="30.75" customHeight="1" x14ac:dyDescent="0.25">
      <c r="A12" s="8"/>
      <c r="B12" s="8" t="s">
        <v>152</v>
      </c>
      <c r="C12" s="106">
        <v>4973063.04</v>
      </c>
    </row>
    <row r="13" spans="1:3" ht="33.75" customHeight="1" x14ac:dyDescent="0.25">
      <c r="A13" s="8"/>
      <c r="B13" s="8" t="s">
        <v>151</v>
      </c>
      <c r="C13" s="8"/>
    </row>
    <row r="14" spans="1:3" ht="35.25" customHeight="1" x14ac:dyDescent="0.25">
      <c r="A14" s="8"/>
      <c r="B14" s="8" t="s">
        <v>150</v>
      </c>
      <c r="C14" s="8"/>
    </row>
    <row r="15" spans="1:3" ht="15.75" x14ac:dyDescent="0.25">
      <c r="A15" s="8"/>
      <c r="B15" s="8" t="s">
        <v>5</v>
      </c>
      <c r="C15" s="106">
        <v>1225859.1499999999</v>
      </c>
    </row>
    <row r="16" spans="1:3" ht="15.75" x14ac:dyDescent="0.25">
      <c r="A16" s="8"/>
      <c r="B16" s="8" t="s">
        <v>157</v>
      </c>
      <c r="C16" s="106">
        <v>9669843.2100000009</v>
      </c>
    </row>
    <row r="17" spans="1:3" ht="15.75" x14ac:dyDescent="0.25">
      <c r="A17" s="8"/>
      <c r="B17" s="8" t="s">
        <v>4</v>
      </c>
      <c r="C17" s="8"/>
    </row>
    <row r="18" spans="1:3" ht="15.75" x14ac:dyDescent="0.25">
      <c r="A18" s="8"/>
      <c r="B18" s="8" t="s">
        <v>156</v>
      </c>
      <c r="C18" s="106">
        <v>2749564.64</v>
      </c>
    </row>
    <row r="19" spans="1:3" ht="15.75" x14ac:dyDescent="0.25">
      <c r="A19" s="8"/>
      <c r="B19" s="8" t="s">
        <v>4</v>
      </c>
      <c r="C19" s="8"/>
    </row>
    <row r="20" spans="1:3" ht="15.75" x14ac:dyDescent="0.25">
      <c r="A20" s="8"/>
      <c r="B20" s="8" t="s">
        <v>5</v>
      </c>
      <c r="C20" s="106">
        <v>573087.85</v>
      </c>
    </row>
    <row r="21" spans="1:3" ht="15.75" x14ac:dyDescent="0.25">
      <c r="A21" s="8"/>
      <c r="B21" s="16" t="s">
        <v>6</v>
      </c>
      <c r="C21" s="106">
        <v>-14142469.460000001</v>
      </c>
    </row>
    <row r="22" spans="1:3" ht="15.75" x14ac:dyDescent="0.25">
      <c r="A22" s="8"/>
      <c r="B22" s="8" t="s">
        <v>3</v>
      </c>
      <c r="C22" s="8"/>
    </row>
    <row r="23" spans="1:3" ht="15.75" x14ac:dyDescent="0.25">
      <c r="A23" s="8"/>
      <c r="B23" s="8" t="s">
        <v>7</v>
      </c>
      <c r="C23" s="106">
        <v>1606039.23</v>
      </c>
    </row>
    <row r="24" spans="1:3" ht="15.75" x14ac:dyDescent="0.25">
      <c r="A24" s="8"/>
      <c r="B24" s="8" t="s">
        <v>4</v>
      </c>
      <c r="C24" s="8"/>
    </row>
    <row r="25" spans="1:3" ht="15.75" x14ac:dyDescent="0.25">
      <c r="A25" s="8"/>
      <c r="B25" s="8" t="s">
        <v>8</v>
      </c>
      <c r="C25" s="8"/>
    </row>
    <row r="26" spans="1:3" ht="18" customHeight="1" x14ac:dyDescent="0.25">
      <c r="A26" s="8"/>
      <c r="B26" s="8" t="s">
        <v>9</v>
      </c>
      <c r="C26" s="8"/>
    </row>
    <row r="27" spans="1:3" ht="15.75" x14ac:dyDescent="0.25">
      <c r="A27" s="8"/>
      <c r="B27" s="8" t="s">
        <v>10</v>
      </c>
      <c r="C27" s="8"/>
    </row>
    <row r="28" spans="1:3" ht="15.75" x14ac:dyDescent="0.25">
      <c r="A28" s="8"/>
      <c r="B28" s="8" t="s">
        <v>11</v>
      </c>
      <c r="C28" s="106">
        <v>-16151602.49</v>
      </c>
    </row>
    <row r="29" spans="1:3" ht="15.75" x14ac:dyDescent="0.25">
      <c r="A29" s="8"/>
      <c r="B29" s="8" t="s">
        <v>12</v>
      </c>
      <c r="C29" s="106">
        <v>403093.8</v>
      </c>
    </row>
    <row r="30" spans="1:3" ht="15.75" x14ac:dyDescent="0.25">
      <c r="A30" s="8"/>
      <c r="B30" s="8" t="s">
        <v>13</v>
      </c>
      <c r="C30" s="106">
        <v>124685.58</v>
      </c>
    </row>
    <row r="31" spans="1:3" ht="15.75" x14ac:dyDescent="0.25">
      <c r="A31" s="8"/>
      <c r="B31" s="8" t="s">
        <v>3</v>
      </c>
      <c r="C31" s="8"/>
    </row>
    <row r="32" spans="1:3" ht="15.75" x14ac:dyDescent="0.25">
      <c r="A32" s="8"/>
      <c r="B32" s="8" t="s">
        <v>14</v>
      </c>
      <c r="C32" s="8"/>
    </row>
    <row r="33" spans="1:12" ht="15.75" x14ac:dyDescent="0.25">
      <c r="A33" s="8"/>
      <c r="B33" s="8" t="s">
        <v>15</v>
      </c>
      <c r="C33" s="106">
        <v>44829.82</v>
      </c>
    </row>
    <row r="34" spans="1:12" ht="15.75" x14ac:dyDescent="0.25">
      <c r="A34" s="8"/>
      <c r="B34" s="8" t="s">
        <v>4</v>
      </c>
      <c r="C34" s="8"/>
    </row>
    <row r="35" spans="1:12" ht="15.75" x14ac:dyDescent="0.25">
      <c r="A35" s="8"/>
      <c r="B35" s="8" t="s">
        <v>16</v>
      </c>
      <c r="C35" s="8"/>
    </row>
    <row r="38" spans="1:12" s="1" customFormat="1" ht="15.75" x14ac:dyDescent="0.25">
      <c r="K38" s="101"/>
      <c r="L38" s="101"/>
    </row>
    <row r="39" spans="1:12" s="59" customFormat="1" ht="21.75" customHeight="1" x14ac:dyDescent="0.25">
      <c r="A39" s="99" t="s">
        <v>200</v>
      </c>
      <c r="B39" s="60"/>
      <c r="C39" s="60"/>
      <c r="D39" s="60"/>
      <c r="E39" s="60"/>
      <c r="F39" s="60"/>
      <c r="G39" s="60"/>
      <c r="H39" s="60"/>
      <c r="I39" s="60"/>
      <c r="J39" s="60"/>
      <c r="K39" s="102"/>
      <c r="L39" s="61"/>
    </row>
    <row r="40" spans="1:12" s="59" customFormat="1" ht="9" customHeight="1" x14ac:dyDescent="0.25">
      <c r="A40" s="60"/>
      <c r="B40" s="60" t="s">
        <v>96</v>
      </c>
      <c r="C40" s="60"/>
      <c r="D40" s="60"/>
      <c r="E40" s="60"/>
      <c r="F40" s="60"/>
      <c r="G40" s="60"/>
      <c r="H40" s="62"/>
      <c r="I40" s="62"/>
      <c r="J40" s="62"/>
      <c r="K40" s="62"/>
      <c r="L40" s="62"/>
    </row>
    <row r="41" spans="1:12" s="59" customFormat="1" ht="13.5" customHeight="1" x14ac:dyDescent="0.25">
      <c r="A41" s="60"/>
      <c r="C41" s="60"/>
      <c r="D41" s="60"/>
      <c r="E41" s="60"/>
      <c r="F41" s="60"/>
      <c r="G41" s="93"/>
      <c r="H41" s="93"/>
      <c r="I41" s="62"/>
      <c r="J41" s="62"/>
      <c r="K41" s="61"/>
      <c r="L41" s="61"/>
    </row>
    <row r="42" spans="1:12" s="59" customFormat="1" ht="9.75" customHeight="1" x14ac:dyDescent="0.25">
      <c r="A42" s="60"/>
      <c r="B42" s="60"/>
      <c r="C42" s="60"/>
      <c r="D42" s="60"/>
      <c r="E42" s="60"/>
      <c r="F42" s="60"/>
      <c r="G42" s="93"/>
      <c r="H42" s="93"/>
      <c r="I42" s="62"/>
      <c r="J42" s="62"/>
      <c r="K42" s="61"/>
      <c r="L42" s="61"/>
    </row>
    <row r="43" spans="1:12" s="59" customFormat="1" ht="23.25" customHeight="1" x14ac:dyDescent="0.25">
      <c r="A43" s="99" t="s">
        <v>206</v>
      </c>
      <c r="B43" s="60"/>
      <c r="C43" s="60"/>
      <c r="D43" s="60"/>
      <c r="E43" s="60"/>
      <c r="F43" s="60"/>
      <c r="G43" s="62"/>
      <c r="H43" s="62"/>
      <c r="I43" s="62"/>
      <c r="J43" s="62"/>
      <c r="K43" s="61"/>
      <c r="L43" s="61"/>
    </row>
    <row r="44" spans="1:12" s="59" customFormat="1" ht="13.5" customHeight="1" x14ac:dyDescent="0.25">
      <c r="A44" s="60"/>
      <c r="B44" s="60" t="s">
        <v>207</v>
      </c>
      <c r="C44" s="60"/>
      <c r="D44" s="60"/>
      <c r="E44" s="60"/>
      <c r="F44" s="60"/>
      <c r="G44" s="62"/>
      <c r="H44" s="62"/>
      <c r="I44" s="62"/>
      <c r="J44" s="62"/>
      <c r="K44" s="61"/>
      <c r="L44" s="61"/>
    </row>
    <row r="45" spans="1:12" s="59" customFormat="1" ht="18" customHeight="1" x14ac:dyDescent="0.25">
      <c r="A45" s="100" t="s">
        <v>208</v>
      </c>
      <c r="C45" s="60"/>
      <c r="D45" s="60"/>
      <c r="E45" s="60"/>
      <c r="F45" s="60"/>
      <c r="G45" s="62"/>
      <c r="H45" s="62"/>
      <c r="I45" s="62"/>
      <c r="J45" s="62"/>
      <c r="K45" s="61"/>
      <c r="L45" s="61"/>
    </row>
    <row r="46" spans="1:12" s="59" customFormat="1" ht="12" customHeight="1" x14ac:dyDescent="0.25">
      <c r="A46" s="62" t="s">
        <v>209</v>
      </c>
      <c r="C46" s="60"/>
      <c r="D46" s="60"/>
      <c r="E46" s="60"/>
      <c r="F46" s="60"/>
      <c r="G46" s="62"/>
      <c r="H46" s="62"/>
      <c r="I46" s="62"/>
      <c r="J46" s="62"/>
      <c r="K46" s="61"/>
      <c r="L46" s="61"/>
    </row>
    <row r="47" spans="1:12" s="59" customFormat="1" ht="11.25" customHeight="1" x14ac:dyDescent="0.25">
      <c r="A47" s="62" t="s">
        <v>99</v>
      </c>
      <c r="B47" s="60"/>
      <c r="C47" s="60"/>
      <c r="D47" s="60"/>
      <c r="E47" s="60"/>
      <c r="F47" s="60"/>
      <c r="G47" s="60"/>
      <c r="H47" s="62"/>
      <c r="I47" s="62"/>
      <c r="J47" s="62"/>
      <c r="K47" s="61"/>
      <c r="L47" s="61"/>
    </row>
    <row r="48" spans="1:12" s="59" customFormat="1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s="59" customForma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s="1" customFormat="1" ht="15.75" x14ac:dyDescent="0.25"/>
    <row r="51" spans="1:10" s="1" customFormat="1" ht="15.75" x14ac:dyDescent="0.25"/>
  </sheetData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zoomScaleNormal="100" zoomScaleSheetLayoutView="75" workbookViewId="0">
      <selection activeCell="C19" sqref="C19:D19"/>
    </sheetView>
  </sheetViews>
  <sheetFormatPr defaultRowHeight="15.75" x14ac:dyDescent="0.25"/>
  <cols>
    <col min="1" max="1" width="54.42578125" style="1" customWidth="1"/>
    <col min="2" max="2" width="10" style="1" customWidth="1"/>
    <col min="3" max="3" width="12.140625" style="1" customWidth="1"/>
    <col min="4" max="4" width="17.140625" style="1" customWidth="1"/>
    <col min="5" max="5" width="15.42578125" style="1" customWidth="1"/>
    <col min="6" max="6" width="28.42578125" style="1" customWidth="1"/>
    <col min="7" max="7" width="22.7109375" style="1" customWidth="1"/>
    <col min="8" max="9" width="15.42578125" style="1" customWidth="1"/>
    <col min="10" max="16384" width="9.140625" style="1"/>
  </cols>
  <sheetData>
    <row r="1" spans="1:9" x14ac:dyDescent="0.25">
      <c r="I1" s="57" t="s">
        <v>123</v>
      </c>
    </row>
    <row r="2" spans="1:9" s="51" customFormat="1" x14ac:dyDescent="0.25">
      <c r="A2" s="188" t="s">
        <v>165</v>
      </c>
      <c r="B2" s="188"/>
      <c r="C2" s="188"/>
      <c r="D2" s="188"/>
      <c r="E2" s="188"/>
      <c r="F2" s="188"/>
      <c r="G2" s="188"/>
      <c r="H2" s="188"/>
      <c r="I2" s="188"/>
    </row>
    <row r="3" spans="1:9" s="51" customFormat="1" ht="20.25" customHeight="1" x14ac:dyDescent="0.25">
      <c r="A3" s="189" t="s">
        <v>233</v>
      </c>
      <c r="B3" s="189"/>
      <c r="C3" s="189"/>
      <c r="D3" s="189"/>
      <c r="E3" s="189"/>
      <c r="F3" s="189"/>
      <c r="G3" s="189"/>
      <c r="H3" s="189"/>
      <c r="I3" s="189"/>
    </row>
    <row r="4" spans="1:9" ht="20.25" customHeight="1" x14ac:dyDescent="0.25">
      <c r="A4" s="1">
        <v>7</v>
      </c>
      <c r="C4" s="6"/>
      <c r="D4" s="6"/>
      <c r="E4" s="6"/>
      <c r="F4" s="6"/>
      <c r="G4" s="6"/>
    </row>
    <row r="5" spans="1:9" ht="24.75" customHeight="1" x14ac:dyDescent="0.25">
      <c r="A5" s="190" t="s">
        <v>1</v>
      </c>
      <c r="B5" s="193" t="s">
        <v>17</v>
      </c>
      <c r="C5" s="196" t="s">
        <v>18</v>
      </c>
      <c r="D5" s="197"/>
      <c r="E5" s="202" t="s">
        <v>19</v>
      </c>
      <c r="F5" s="202"/>
      <c r="G5" s="202"/>
      <c r="H5" s="202"/>
      <c r="I5" s="202"/>
    </row>
    <row r="6" spans="1:9" x14ac:dyDescent="0.25">
      <c r="A6" s="191"/>
      <c r="B6" s="194"/>
      <c r="C6" s="198"/>
      <c r="D6" s="199"/>
      <c r="E6" s="190" t="s">
        <v>20</v>
      </c>
      <c r="F6" s="202" t="s">
        <v>4</v>
      </c>
      <c r="G6" s="202"/>
      <c r="H6" s="202"/>
      <c r="I6" s="202"/>
    </row>
    <row r="7" spans="1:9" ht="76.5" customHeight="1" x14ac:dyDescent="0.25">
      <c r="A7" s="191"/>
      <c r="B7" s="194"/>
      <c r="C7" s="198"/>
      <c r="D7" s="199"/>
      <c r="E7" s="191"/>
      <c r="F7" s="190" t="s">
        <v>174</v>
      </c>
      <c r="G7" s="190" t="s">
        <v>21</v>
      </c>
      <c r="H7" s="202" t="s">
        <v>22</v>
      </c>
      <c r="I7" s="202"/>
    </row>
    <row r="8" spans="1:9" ht="39" customHeight="1" x14ac:dyDescent="0.25">
      <c r="A8" s="191"/>
      <c r="B8" s="194"/>
      <c r="C8" s="200"/>
      <c r="D8" s="201"/>
      <c r="E8" s="191"/>
      <c r="F8" s="191"/>
      <c r="G8" s="191"/>
      <c r="H8" s="190" t="s">
        <v>20</v>
      </c>
      <c r="I8" s="190" t="s">
        <v>23</v>
      </c>
    </row>
    <row r="9" spans="1:9" ht="17.25" customHeight="1" x14ac:dyDescent="0.25">
      <c r="A9" s="192"/>
      <c r="B9" s="195"/>
      <c r="C9" s="45" t="s">
        <v>124</v>
      </c>
      <c r="D9" s="45" t="s">
        <v>91</v>
      </c>
      <c r="E9" s="192"/>
      <c r="F9" s="192"/>
      <c r="G9" s="192"/>
      <c r="H9" s="192"/>
      <c r="I9" s="192"/>
    </row>
    <row r="10" spans="1:9" x14ac:dyDescent="0.25">
      <c r="A10" s="45">
        <v>1</v>
      </c>
      <c r="B10" s="36">
        <v>2</v>
      </c>
      <c r="C10" s="45">
        <v>3</v>
      </c>
      <c r="D10" s="48" t="s">
        <v>162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</row>
    <row r="11" spans="1:9" x14ac:dyDescent="0.25">
      <c r="A11" s="41" t="s">
        <v>24</v>
      </c>
      <c r="B11" s="46">
        <v>100</v>
      </c>
      <c r="C11" s="186" t="s">
        <v>25</v>
      </c>
      <c r="D11" s="187"/>
      <c r="E11" s="49">
        <v>54889800</v>
      </c>
      <c r="F11" s="50">
        <v>50957400</v>
      </c>
      <c r="G11" s="49">
        <v>3932400</v>
      </c>
      <c r="H11" s="49">
        <f>H12+H15+H19+H20+H21+H22+H23+H25+H26</f>
        <v>0</v>
      </c>
      <c r="I11" s="49">
        <f>I15+I25</f>
        <v>0</v>
      </c>
    </row>
    <row r="12" spans="1:9" ht="14.25" customHeight="1" x14ac:dyDescent="0.25">
      <c r="A12" s="5" t="s">
        <v>4</v>
      </c>
      <c r="B12" s="162">
        <v>110</v>
      </c>
      <c r="C12" s="203"/>
      <c r="D12" s="204"/>
      <c r="E12" s="166">
        <f>E14</f>
        <v>0</v>
      </c>
      <c r="F12" s="160" t="s">
        <v>25</v>
      </c>
      <c r="G12" s="159" t="s">
        <v>25</v>
      </c>
      <c r="H12" s="159">
        <f>H14</f>
        <v>0</v>
      </c>
      <c r="I12" s="159" t="s">
        <v>25</v>
      </c>
    </row>
    <row r="13" spans="1:9" ht="14.25" customHeight="1" x14ac:dyDescent="0.25">
      <c r="A13" s="5" t="s">
        <v>26</v>
      </c>
      <c r="B13" s="162"/>
      <c r="C13" s="205"/>
      <c r="D13" s="206"/>
      <c r="E13" s="166"/>
      <c r="F13" s="161"/>
      <c r="G13" s="159"/>
      <c r="H13" s="159"/>
      <c r="I13" s="159"/>
    </row>
    <row r="14" spans="1:9" ht="14.25" customHeight="1" x14ac:dyDescent="0.25">
      <c r="A14" s="5" t="s">
        <v>158</v>
      </c>
      <c r="B14" s="46"/>
      <c r="C14" s="186" t="s">
        <v>125</v>
      </c>
      <c r="D14" s="187"/>
      <c r="E14" s="49">
        <f>H14</f>
        <v>0</v>
      </c>
      <c r="F14" s="50" t="s">
        <v>25</v>
      </c>
      <c r="G14" s="50" t="s">
        <v>25</v>
      </c>
      <c r="H14" s="50"/>
      <c r="I14" s="50" t="s">
        <v>25</v>
      </c>
    </row>
    <row r="15" spans="1:9" ht="14.25" customHeight="1" x14ac:dyDescent="0.25">
      <c r="A15" s="5" t="s">
        <v>27</v>
      </c>
      <c r="B15" s="46">
        <v>120</v>
      </c>
      <c r="C15" s="186" t="s">
        <v>136</v>
      </c>
      <c r="D15" s="187"/>
      <c r="E15" s="49">
        <f>F15+H15</f>
        <v>50957400</v>
      </c>
      <c r="F15" s="50">
        <v>50957400</v>
      </c>
      <c r="G15" s="50" t="s">
        <v>25</v>
      </c>
      <c r="H15" s="50">
        <f>H16</f>
        <v>0</v>
      </c>
      <c r="I15" s="50"/>
    </row>
    <row r="16" spans="1:9" ht="64.5" customHeight="1" x14ac:dyDescent="0.25">
      <c r="A16" s="5" t="s">
        <v>163</v>
      </c>
      <c r="B16" s="46"/>
      <c r="C16" s="186" t="s">
        <v>128</v>
      </c>
      <c r="D16" s="187"/>
      <c r="E16" s="49">
        <f>E17+E18</f>
        <v>0</v>
      </c>
      <c r="F16" s="50" t="s">
        <v>25</v>
      </c>
      <c r="G16" s="50" t="s">
        <v>25</v>
      </c>
      <c r="H16" s="50">
        <f>H17+H18</f>
        <v>0</v>
      </c>
      <c r="I16" s="50"/>
    </row>
    <row r="17" spans="1:9" ht="20.25" customHeight="1" x14ac:dyDescent="0.25">
      <c r="A17" s="5" t="s">
        <v>126</v>
      </c>
      <c r="B17" s="46"/>
      <c r="C17" s="186"/>
      <c r="D17" s="187"/>
      <c r="E17" s="49">
        <f>H17</f>
        <v>0</v>
      </c>
      <c r="F17" s="50" t="s">
        <v>25</v>
      </c>
      <c r="G17" s="50" t="s">
        <v>25</v>
      </c>
      <c r="H17" s="50"/>
      <c r="I17" s="50"/>
    </row>
    <row r="18" spans="1:9" ht="20.25" customHeight="1" x14ac:dyDescent="0.25">
      <c r="A18" s="5" t="s">
        <v>127</v>
      </c>
      <c r="B18" s="46"/>
      <c r="C18" s="186"/>
      <c r="D18" s="187"/>
      <c r="E18" s="49">
        <f>H18</f>
        <v>0</v>
      </c>
      <c r="F18" s="50" t="s">
        <v>25</v>
      </c>
      <c r="G18" s="50" t="s">
        <v>25</v>
      </c>
      <c r="H18" s="50"/>
      <c r="I18" s="50"/>
    </row>
    <row r="19" spans="1:9" ht="20.25" customHeight="1" x14ac:dyDescent="0.25">
      <c r="A19" s="5" t="s">
        <v>130</v>
      </c>
      <c r="B19" s="46"/>
      <c r="C19" s="186" t="s">
        <v>131</v>
      </c>
      <c r="D19" s="187"/>
      <c r="E19" s="49">
        <f>H19</f>
        <v>0</v>
      </c>
      <c r="F19" s="50" t="s">
        <v>25</v>
      </c>
      <c r="G19" s="50" t="s">
        <v>25</v>
      </c>
      <c r="H19" s="50"/>
      <c r="I19" s="50" t="s">
        <v>25</v>
      </c>
    </row>
    <row r="20" spans="1:9" ht="20.25" customHeight="1" x14ac:dyDescent="0.25">
      <c r="A20" s="5" t="s">
        <v>132</v>
      </c>
      <c r="B20" s="46"/>
      <c r="C20" s="186" t="s">
        <v>133</v>
      </c>
      <c r="D20" s="187"/>
      <c r="E20" s="49">
        <v>0</v>
      </c>
      <c r="F20" s="50" t="s">
        <v>179</v>
      </c>
      <c r="G20" s="50">
        <v>0</v>
      </c>
      <c r="H20" s="50"/>
      <c r="I20" s="50" t="s">
        <v>25</v>
      </c>
    </row>
    <row r="21" spans="1:9" ht="20.25" customHeight="1" x14ac:dyDescent="0.25">
      <c r="A21" s="5" t="s">
        <v>134</v>
      </c>
      <c r="B21" s="46"/>
      <c r="C21" s="186" t="s">
        <v>129</v>
      </c>
      <c r="D21" s="187"/>
      <c r="E21" s="49">
        <f t="shared" ref="E21:E22" si="0">H21</f>
        <v>0</v>
      </c>
      <c r="F21" s="50" t="s">
        <v>25</v>
      </c>
      <c r="G21" s="50" t="s">
        <v>25</v>
      </c>
      <c r="H21" s="50"/>
      <c r="I21" s="50" t="s">
        <v>25</v>
      </c>
    </row>
    <row r="22" spans="1:9" ht="36.75" customHeight="1" x14ac:dyDescent="0.25">
      <c r="A22" s="5" t="s">
        <v>28</v>
      </c>
      <c r="B22" s="46">
        <v>130</v>
      </c>
      <c r="C22" s="186" t="s">
        <v>131</v>
      </c>
      <c r="D22" s="187"/>
      <c r="E22" s="49">
        <f t="shared" si="0"/>
        <v>0</v>
      </c>
      <c r="F22" s="50" t="s">
        <v>25</v>
      </c>
      <c r="G22" s="50" t="s">
        <v>25</v>
      </c>
      <c r="H22" s="50"/>
      <c r="I22" s="50" t="s">
        <v>25</v>
      </c>
    </row>
    <row r="23" spans="1:9" ht="45.75" customHeight="1" x14ac:dyDescent="0.25">
      <c r="A23" s="5" t="s">
        <v>29</v>
      </c>
      <c r="B23" s="46">
        <v>140</v>
      </c>
      <c r="C23" s="186" t="s">
        <v>159</v>
      </c>
      <c r="D23" s="187"/>
      <c r="E23" s="49">
        <f>H23</f>
        <v>0</v>
      </c>
      <c r="F23" s="50" t="s">
        <v>25</v>
      </c>
      <c r="G23" s="50" t="s">
        <v>25</v>
      </c>
      <c r="H23" s="50"/>
      <c r="I23" s="50" t="s">
        <v>25</v>
      </c>
    </row>
    <row r="24" spans="1:9" ht="18" customHeight="1" x14ac:dyDescent="0.25">
      <c r="A24" s="5" t="s">
        <v>30</v>
      </c>
      <c r="B24" s="46">
        <v>150</v>
      </c>
      <c r="C24" s="186" t="s">
        <v>135</v>
      </c>
      <c r="D24" s="187"/>
      <c r="E24" s="49">
        <f>G24</f>
        <v>3932400</v>
      </c>
      <c r="F24" s="50" t="s">
        <v>179</v>
      </c>
      <c r="G24" s="50">
        <v>3932400</v>
      </c>
      <c r="H24" s="50" t="s">
        <v>25</v>
      </c>
      <c r="I24" s="50" t="s">
        <v>25</v>
      </c>
    </row>
    <row r="25" spans="1:9" ht="18" customHeight="1" x14ac:dyDescent="0.25">
      <c r="A25" s="5" t="s">
        <v>31</v>
      </c>
      <c r="B25" s="46">
        <v>160</v>
      </c>
      <c r="C25" s="186" t="s">
        <v>133</v>
      </c>
      <c r="D25" s="187"/>
      <c r="E25" s="49">
        <f>H25</f>
        <v>0</v>
      </c>
      <c r="F25" s="50" t="s">
        <v>25</v>
      </c>
      <c r="G25" s="50" t="s">
        <v>25</v>
      </c>
      <c r="H25" s="50"/>
      <c r="I25" s="50"/>
    </row>
    <row r="26" spans="1:9" ht="18" customHeight="1" x14ac:dyDescent="0.25">
      <c r="A26" s="5" t="s">
        <v>32</v>
      </c>
      <c r="B26" s="46">
        <v>180</v>
      </c>
      <c r="C26" s="186" t="s">
        <v>25</v>
      </c>
      <c r="D26" s="187"/>
      <c r="E26" s="49">
        <f>H26</f>
        <v>0</v>
      </c>
      <c r="F26" s="50" t="s">
        <v>25</v>
      </c>
      <c r="G26" s="50" t="s">
        <v>25</v>
      </c>
      <c r="H26" s="50"/>
      <c r="I26" s="50" t="s">
        <v>25</v>
      </c>
    </row>
    <row r="27" spans="1:9" ht="18" customHeight="1" x14ac:dyDescent="0.25">
      <c r="A27" s="41" t="s">
        <v>33</v>
      </c>
      <c r="B27" s="46">
        <v>200</v>
      </c>
      <c r="C27" s="186" t="s">
        <v>25</v>
      </c>
      <c r="D27" s="187"/>
      <c r="E27" s="49">
        <f>F27+G27+H27</f>
        <v>54889800</v>
      </c>
      <c r="F27" s="50">
        <v>50957400</v>
      </c>
      <c r="G27" s="50">
        <f>G28+G34+G43+G44+G45</f>
        <v>3932400</v>
      </c>
      <c r="H27" s="50">
        <f>H28+H34+H38+H42+H43+H44+H45</f>
        <v>0</v>
      </c>
      <c r="I27" s="50"/>
    </row>
    <row r="28" spans="1:9" ht="21" customHeight="1" x14ac:dyDescent="0.25">
      <c r="A28" s="5" t="s">
        <v>34</v>
      </c>
      <c r="B28" s="46">
        <v>210</v>
      </c>
      <c r="C28" s="44">
        <v>110</v>
      </c>
      <c r="D28" s="43">
        <v>210</v>
      </c>
      <c r="E28" s="49">
        <f>E29+E33</f>
        <v>44424800</v>
      </c>
      <c r="F28" s="50">
        <v>40809300</v>
      </c>
      <c r="G28" s="50">
        <f t="shared" ref="G28" si="1">G29</f>
        <v>3615500</v>
      </c>
      <c r="H28" s="50">
        <f>H29</f>
        <v>0</v>
      </c>
      <c r="I28" s="50"/>
    </row>
    <row r="29" spans="1:9" ht="21" customHeight="1" x14ac:dyDescent="0.25">
      <c r="A29" s="5" t="s">
        <v>3</v>
      </c>
      <c r="B29" s="169">
        <v>211</v>
      </c>
      <c r="C29" s="164">
        <v>110</v>
      </c>
      <c r="D29" s="164">
        <v>210</v>
      </c>
      <c r="E29" s="185">
        <v>44417600</v>
      </c>
      <c r="F29" s="160">
        <v>40802100</v>
      </c>
      <c r="G29" s="160">
        <f>G31+G32+G33</f>
        <v>3615500</v>
      </c>
      <c r="H29" s="182">
        <f>H31+H32+H33</f>
        <v>0</v>
      </c>
      <c r="I29" s="159"/>
    </row>
    <row r="30" spans="1:9" ht="32.25" customHeight="1" x14ac:dyDescent="0.25">
      <c r="A30" s="5" t="s">
        <v>35</v>
      </c>
      <c r="B30" s="170"/>
      <c r="C30" s="165"/>
      <c r="D30" s="165"/>
      <c r="E30" s="185"/>
      <c r="F30" s="161"/>
      <c r="G30" s="161"/>
      <c r="H30" s="182"/>
      <c r="I30" s="159"/>
    </row>
    <row r="31" spans="1:9" ht="17.25" customHeight="1" x14ac:dyDescent="0.25">
      <c r="A31" s="5" t="s">
        <v>137</v>
      </c>
      <c r="B31" s="46"/>
      <c r="C31" s="44">
        <v>111</v>
      </c>
      <c r="D31" s="44">
        <v>211</v>
      </c>
      <c r="E31" s="49">
        <f>F31+G31+H31</f>
        <v>34113000</v>
      </c>
      <c r="F31" s="50">
        <v>31340000</v>
      </c>
      <c r="G31" s="50">
        <v>2773000</v>
      </c>
      <c r="H31" s="50"/>
      <c r="I31" s="50"/>
    </row>
    <row r="32" spans="1:9" ht="17.25" customHeight="1" x14ac:dyDescent="0.25">
      <c r="A32" s="5" t="s">
        <v>138</v>
      </c>
      <c r="B32" s="46"/>
      <c r="C32" s="44">
        <v>119</v>
      </c>
      <c r="D32" s="44">
        <v>213</v>
      </c>
      <c r="E32" s="49">
        <f>F32+G32+H32</f>
        <v>10304600</v>
      </c>
      <c r="F32" s="50">
        <v>9462100</v>
      </c>
      <c r="G32" s="50">
        <v>842500</v>
      </c>
      <c r="H32" s="50"/>
      <c r="I32" s="50"/>
    </row>
    <row r="33" spans="1:9" ht="17.25" customHeight="1" x14ac:dyDescent="0.25">
      <c r="A33" s="5" t="s">
        <v>160</v>
      </c>
      <c r="B33" s="46"/>
      <c r="C33" s="44">
        <v>112</v>
      </c>
      <c r="D33" s="44">
        <v>212</v>
      </c>
      <c r="E33" s="49">
        <f>F33+G33+H33</f>
        <v>7200</v>
      </c>
      <c r="F33" s="50">
        <v>7200</v>
      </c>
      <c r="G33" s="50"/>
      <c r="H33" s="50"/>
      <c r="I33" s="50"/>
    </row>
    <row r="34" spans="1:9" ht="17.25" customHeight="1" x14ac:dyDescent="0.25">
      <c r="A34" s="5" t="s">
        <v>36</v>
      </c>
      <c r="B34" s="46">
        <v>220</v>
      </c>
      <c r="C34" s="44"/>
      <c r="D34" s="44"/>
      <c r="E34" s="49">
        <f>F34+G34</f>
        <v>157000</v>
      </c>
      <c r="F34" s="50">
        <f>F35+F37</f>
        <v>157000</v>
      </c>
      <c r="G34" s="50">
        <f>G35+G37</f>
        <v>0</v>
      </c>
      <c r="H34" s="50">
        <f>H35+H37</f>
        <v>0</v>
      </c>
      <c r="I34" s="50"/>
    </row>
    <row r="35" spans="1:9" x14ac:dyDescent="0.25">
      <c r="A35" s="5" t="s">
        <v>3</v>
      </c>
      <c r="B35" s="169"/>
      <c r="C35" s="164">
        <v>321</v>
      </c>
      <c r="D35" s="164">
        <v>262</v>
      </c>
      <c r="E35" s="183">
        <f>F35+G35+H35</f>
        <v>0</v>
      </c>
      <c r="F35" s="160"/>
      <c r="G35" s="160"/>
      <c r="H35" s="160"/>
      <c r="I35" s="160"/>
    </row>
    <row r="36" spans="1:9" ht="18.75" customHeight="1" x14ac:dyDescent="0.25">
      <c r="A36" s="5" t="s">
        <v>139</v>
      </c>
      <c r="B36" s="170"/>
      <c r="C36" s="165"/>
      <c r="D36" s="165"/>
      <c r="E36" s="184" t="e">
        <f>F36+#REF!+G36</f>
        <v>#REF!</v>
      </c>
      <c r="F36" s="161"/>
      <c r="G36" s="161"/>
      <c r="H36" s="161"/>
      <c r="I36" s="161"/>
    </row>
    <row r="37" spans="1:9" ht="18.75" customHeight="1" x14ac:dyDescent="0.25">
      <c r="A37" s="5" t="s">
        <v>140</v>
      </c>
      <c r="B37" s="46"/>
      <c r="C37" s="44"/>
      <c r="D37" s="44"/>
      <c r="E37" s="49">
        <v>157000</v>
      </c>
      <c r="F37" s="50">
        <v>157000</v>
      </c>
      <c r="G37" s="50"/>
      <c r="H37" s="50"/>
      <c r="I37" s="50"/>
    </row>
    <row r="38" spans="1:9" ht="18.75" customHeight="1" x14ac:dyDescent="0.25">
      <c r="A38" s="5" t="s">
        <v>37</v>
      </c>
      <c r="B38" s="46">
        <v>230</v>
      </c>
      <c r="C38" s="44"/>
      <c r="D38" s="44"/>
      <c r="E38" s="49">
        <f>F38+H38</f>
        <v>157000</v>
      </c>
      <c r="F38" s="50">
        <f>F39+F40+F41</f>
        <v>157000</v>
      </c>
      <c r="G38" s="50" t="s">
        <v>25</v>
      </c>
      <c r="H38" s="50">
        <f>H39+H40+H41</f>
        <v>0</v>
      </c>
      <c r="I38" s="50"/>
    </row>
    <row r="39" spans="1:9" ht="18.75" customHeight="1" x14ac:dyDescent="0.25">
      <c r="A39" s="5" t="s">
        <v>3</v>
      </c>
      <c r="B39" s="169"/>
      <c r="C39" s="53">
        <v>851</v>
      </c>
      <c r="D39" s="53">
        <v>290</v>
      </c>
      <c r="E39" s="54">
        <f>F39+H39</f>
        <v>30000</v>
      </c>
      <c r="F39" s="52">
        <v>30000</v>
      </c>
      <c r="G39" s="52" t="s">
        <v>25</v>
      </c>
      <c r="H39" s="52"/>
      <c r="I39" s="52"/>
    </row>
    <row r="40" spans="1:9" ht="18.75" customHeight="1" x14ac:dyDescent="0.25">
      <c r="A40" s="180" t="s">
        <v>140</v>
      </c>
      <c r="B40" s="178"/>
      <c r="C40" s="44">
        <v>852</v>
      </c>
      <c r="D40" s="44">
        <v>290</v>
      </c>
      <c r="E40" s="49">
        <f>F40+H40</f>
        <v>80000</v>
      </c>
      <c r="F40" s="50">
        <v>80000</v>
      </c>
      <c r="G40" s="50" t="s">
        <v>25</v>
      </c>
      <c r="H40" s="50"/>
      <c r="I40" s="50"/>
    </row>
    <row r="41" spans="1:9" ht="18.75" customHeight="1" x14ac:dyDescent="0.25">
      <c r="A41" s="181"/>
      <c r="B41" s="170"/>
      <c r="C41" s="44">
        <v>853</v>
      </c>
      <c r="D41" s="44">
        <v>290</v>
      </c>
      <c r="E41" s="49">
        <f>F41+H41</f>
        <v>47000</v>
      </c>
      <c r="F41" s="50">
        <v>47000</v>
      </c>
      <c r="G41" s="50" t="s">
        <v>25</v>
      </c>
      <c r="H41" s="50"/>
      <c r="I41" s="50"/>
    </row>
    <row r="42" spans="1:9" ht="18.75" customHeight="1" x14ac:dyDescent="0.25">
      <c r="A42" s="5" t="s">
        <v>58</v>
      </c>
      <c r="B42" s="46">
        <v>240</v>
      </c>
      <c r="C42" s="44"/>
      <c r="D42" s="44"/>
      <c r="E42" s="49">
        <f>F42+H42</f>
        <v>0</v>
      </c>
      <c r="F42" s="50"/>
      <c r="G42" s="50" t="s">
        <v>25</v>
      </c>
      <c r="H42" s="50"/>
      <c r="I42" s="50"/>
    </row>
    <row r="43" spans="1:9" ht="18.75" customHeight="1" x14ac:dyDescent="0.25">
      <c r="A43" s="173" t="s">
        <v>38</v>
      </c>
      <c r="B43" s="169">
        <v>250</v>
      </c>
      <c r="C43" s="44">
        <v>321</v>
      </c>
      <c r="D43" s="44">
        <v>262</v>
      </c>
      <c r="E43" s="49">
        <f>F43+G43+H43</f>
        <v>0</v>
      </c>
      <c r="F43" s="50"/>
      <c r="G43" s="50"/>
      <c r="H43" s="50"/>
      <c r="I43" s="50"/>
    </row>
    <row r="44" spans="1:9" ht="15" customHeight="1" x14ac:dyDescent="0.25">
      <c r="A44" s="174"/>
      <c r="B44" s="170"/>
      <c r="C44" s="44">
        <v>340</v>
      </c>
      <c r="D44" s="44">
        <v>290</v>
      </c>
      <c r="E44" s="49">
        <f>F44+G44+H44</f>
        <v>0</v>
      </c>
      <c r="F44" s="50"/>
      <c r="G44" s="50"/>
      <c r="H44" s="50"/>
      <c r="I44" s="50"/>
    </row>
    <row r="45" spans="1:9" ht="18.75" customHeight="1" x14ac:dyDescent="0.25">
      <c r="A45" s="5" t="s">
        <v>39</v>
      </c>
      <c r="B45" s="46">
        <v>260</v>
      </c>
      <c r="C45" s="44" t="s">
        <v>25</v>
      </c>
      <c r="D45" s="44"/>
      <c r="E45" s="49">
        <f>F45+G45+H45</f>
        <v>10284000</v>
      </c>
      <c r="F45" s="50">
        <f>F46+F47+F48+F50+F51+F52+F53+F55+F56+F58</f>
        <v>9967100</v>
      </c>
      <c r="G45" s="50">
        <f>G46+G47+G50+G51+G52+G53+G56+G58</f>
        <v>316900</v>
      </c>
      <c r="H45" s="50">
        <f>H46+H47+H48+H50+H51+H52+H53+H54+H55+H56+H58</f>
        <v>0</v>
      </c>
      <c r="I45" s="50">
        <f>I46+I47+I48+I50+I51+I52+I53+I56+I58</f>
        <v>0</v>
      </c>
    </row>
    <row r="46" spans="1:9" ht="18.75" customHeight="1" x14ac:dyDescent="0.25">
      <c r="A46" s="42" t="s">
        <v>143</v>
      </c>
      <c r="B46" s="46"/>
      <c r="C46" s="37">
        <v>244</v>
      </c>
      <c r="D46" s="38">
        <v>221</v>
      </c>
      <c r="E46" s="49">
        <f>F46+G46+H46</f>
        <v>268000</v>
      </c>
      <c r="F46" s="50">
        <v>268000</v>
      </c>
      <c r="G46" s="50"/>
      <c r="H46" s="50"/>
      <c r="I46" s="50"/>
    </row>
    <row r="47" spans="1:9" ht="18.75" customHeight="1" x14ac:dyDescent="0.25">
      <c r="A47" s="42" t="s">
        <v>144</v>
      </c>
      <c r="B47" s="46"/>
      <c r="C47" s="37">
        <v>244</v>
      </c>
      <c r="D47" s="38">
        <v>222</v>
      </c>
      <c r="E47" s="49">
        <f>F47+G47+H47</f>
        <v>30000</v>
      </c>
      <c r="F47" s="50">
        <v>30000</v>
      </c>
      <c r="G47" s="50"/>
      <c r="H47" s="50"/>
      <c r="I47" s="50"/>
    </row>
    <row r="48" spans="1:9" ht="18.75" customHeight="1" x14ac:dyDescent="0.25">
      <c r="A48" s="42" t="s">
        <v>145</v>
      </c>
      <c r="B48" s="46"/>
      <c r="C48" s="37">
        <v>244</v>
      </c>
      <c r="D48" s="38">
        <v>223</v>
      </c>
      <c r="E48" s="49">
        <f>F48+H48</f>
        <v>2040000</v>
      </c>
      <c r="F48" s="50">
        <v>2040000</v>
      </c>
      <c r="G48" s="50" t="s">
        <v>25</v>
      </c>
      <c r="H48" s="50"/>
      <c r="I48" s="50"/>
    </row>
    <row r="49" spans="1:9" ht="18.75" customHeight="1" x14ac:dyDescent="0.25">
      <c r="A49" s="114" t="s">
        <v>213</v>
      </c>
      <c r="B49" s="112"/>
      <c r="C49" s="37">
        <v>244</v>
      </c>
      <c r="D49" s="38">
        <v>224</v>
      </c>
      <c r="E49" s="111">
        <v>24000</v>
      </c>
      <c r="F49" s="110">
        <v>24000</v>
      </c>
      <c r="G49" s="110"/>
      <c r="H49" s="110"/>
      <c r="I49" s="110"/>
    </row>
    <row r="50" spans="1:9" ht="13.5" customHeight="1" x14ac:dyDescent="0.25">
      <c r="A50" s="175" t="s">
        <v>146</v>
      </c>
      <c r="B50" s="169"/>
      <c r="C50" s="37">
        <v>243</v>
      </c>
      <c r="D50" s="38">
        <v>225</v>
      </c>
      <c r="E50" s="49">
        <f>F50+G50+H50</f>
        <v>0</v>
      </c>
      <c r="F50" s="50">
        <v>0</v>
      </c>
      <c r="G50" s="50"/>
      <c r="H50" s="50"/>
      <c r="I50" s="50"/>
    </row>
    <row r="51" spans="1:9" ht="13.5" customHeight="1" x14ac:dyDescent="0.25">
      <c r="A51" s="176"/>
      <c r="B51" s="170"/>
      <c r="C51" s="37">
        <v>244</v>
      </c>
      <c r="D51" s="38">
        <v>225</v>
      </c>
      <c r="E51" s="49">
        <v>1610300</v>
      </c>
      <c r="F51" s="50">
        <v>1610300</v>
      </c>
      <c r="G51" s="50"/>
      <c r="H51" s="50"/>
      <c r="I51" s="50"/>
    </row>
    <row r="52" spans="1:9" ht="18.75" customHeight="1" x14ac:dyDescent="0.25">
      <c r="A52" s="42" t="s">
        <v>147</v>
      </c>
      <c r="B52" s="46"/>
      <c r="C52" s="37">
        <v>244</v>
      </c>
      <c r="D52" s="38">
        <v>226</v>
      </c>
      <c r="E52" s="49">
        <f>F52+G52+H52</f>
        <v>1226800</v>
      </c>
      <c r="F52" s="50">
        <v>1117500</v>
      </c>
      <c r="G52" s="50">
        <v>109300</v>
      </c>
      <c r="H52" s="50"/>
      <c r="I52" s="50"/>
    </row>
    <row r="53" spans="1:9" ht="18.75" customHeight="1" x14ac:dyDescent="0.25">
      <c r="A53" s="167" t="s">
        <v>140</v>
      </c>
      <c r="B53" s="169"/>
      <c r="C53" s="37">
        <v>244</v>
      </c>
      <c r="D53" s="171">
        <v>290</v>
      </c>
      <c r="E53" s="49">
        <f>F53+G53+H53</f>
        <v>0</v>
      </c>
      <c r="F53" s="50"/>
      <c r="G53" s="50"/>
      <c r="H53" s="50"/>
      <c r="I53" s="50"/>
    </row>
    <row r="54" spans="1:9" ht="18.75" customHeight="1" x14ac:dyDescent="0.25">
      <c r="A54" s="177"/>
      <c r="B54" s="178"/>
      <c r="C54" s="37">
        <v>350</v>
      </c>
      <c r="D54" s="179"/>
      <c r="E54" s="49">
        <f>H54</f>
        <v>0</v>
      </c>
      <c r="F54" s="50" t="s">
        <v>25</v>
      </c>
      <c r="G54" s="50" t="s">
        <v>25</v>
      </c>
      <c r="H54" s="50"/>
      <c r="I54" s="50" t="s">
        <v>25</v>
      </c>
    </row>
    <row r="55" spans="1:9" ht="18.75" customHeight="1" x14ac:dyDescent="0.25">
      <c r="A55" s="168"/>
      <c r="B55" s="170"/>
      <c r="C55" s="37">
        <v>360</v>
      </c>
      <c r="D55" s="172"/>
      <c r="E55" s="49">
        <f>F55+H55</f>
        <v>0</v>
      </c>
      <c r="F55" s="50"/>
      <c r="G55" s="50" t="s">
        <v>25</v>
      </c>
      <c r="H55" s="50"/>
      <c r="I55" s="50" t="s">
        <v>25</v>
      </c>
    </row>
    <row r="56" spans="1:9" ht="18" customHeight="1" x14ac:dyDescent="0.25">
      <c r="A56" s="167" t="s">
        <v>148</v>
      </c>
      <c r="B56" s="169"/>
      <c r="C56" s="37">
        <v>244</v>
      </c>
      <c r="D56" s="171">
        <v>310</v>
      </c>
      <c r="E56" s="49">
        <f>F56+G56+H56</f>
        <v>292000</v>
      </c>
      <c r="F56" s="50">
        <v>282000</v>
      </c>
      <c r="G56" s="50">
        <v>10000</v>
      </c>
      <c r="H56" s="50"/>
      <c r="I56" s="50"/>
    </row>
    <row r="57" spans="1:9" ht="18" customHeight="1" x14ac:dyDescent="0.25">
      <c r="A57" s="168"/>
      <c r="B57" s="170"/>
      <c r="C57" s="37">
        <v>417</v>
      </c>
      <c r="D57" s="172"/>
      <c r="E57" s="49" t="str">
        <f>G57</f>
        <v>X</v>
      </c>
      <c r="F57" s="50" t="s">
        <v>25</v>
      </c>
      <c r="G57" s="50" t="s">
        <v>25</v>
      </c>
      <c r="H57" s="50" t="s">
        <v>25</v>
      </c>
      <c r="I57" s="50" t="s">
        <v>25</v>
      </c>
    </row>
    <row r="58" spans="1:9" x14ac:dyDescent="0.25">
      <c r="A58" s="42" t="s">
        <v>149</v>
      </c>
      <c r="B58" s="46"/>
      <c r="C58" s="37">
        <v>244</v>
      </c>
      <c r="D58" s="38">
        <v>340</v>
      </c>
      <c r="E58" s="49">
        <f>F58+G58+H58</f>
        <v>4816900</v>
      </c>
      <c r="F58" s="50">
        <v>4619300</v>
      </c>
      <c r="G58" s="50">
        <v>197600</v>
      </c>
      <c r="H58" s="50"/>
      <c r="I58" s="50"/>
    </row>
    <row r="59" spans="1:9" ht="22.5" customHeight="1" x14ac:dyDescent="0.25">
      <c r="A59" s="5" t="s">
        <v>40</v>
      </c>
      <c r="B59" s="46">
        <v>300</v>
      </c>
      <c r="C59" s="44" t="s">
        <v>25</v>
      </c>
      <c r="D59" s="44"/>
      <c r="E59" s="49">
        <f>F59+G59+H59</f>
        <v>0</v>
      </c>
      <c r="F59" s="50">
        <f>F60+F62</f>
        <v>0</v>
      </c>
      <c r="G59" s="50">
        <f t="shared" ref="G59" si="2">G60+G62</f>
        <v>0</v>
      </c>
      <c r="H59" s="50">
        <f>H60+H62</f>
        <v>0</v>
      </c>
      <c r="I59" s="50"/>
    </row>
    <row r="60" spans="1:9" ht="16.5" customHeight="1" x14ac:dyDescent="0.25">
      <c r="A60" s="5" t="s">
        <v>3</v>
      </c>
      <c r="B60" s="162">
        <v>310</v>
      </c>
      <c r="C60" s="163"/>
      <c r="D60" s="164"/>
      <c r="E60" s="166">
        <v>0</v>
      </c>
      <c r="F60" s="160"/>
      <c r="G60" s="159"/>
      <c r="H60" s="159"/>
      <c r="I60" s="160"/>
    </row>
    <row r="61" spans="1:9" ht="16.5" customHeight="1" x14ac:dyDescent="0.25">
      <c r="A61" s="5" t="s">
        <v>41</v>
      </c>
      <c r="B61" s="162"/>
      <c r="C61" s="163"/>
      <c r="D61" s="165"/>
      <c r="E61" s="166"/>
      <c r="F61" s="161"/>
      <c r="G61" s="159"/>
      <c r="H61" s="159"/>
      <c r="I61" s="161"/>
    </row>
    <row r="62" spans="1:9" ht="16.5" customHeight="1" x14ac:dyDescent="0.25">
      <c r="A62" s="5" t="s">
        <v>42</v>
      </c>
      <c r="B62" s="46">
        <v>320</v>
      </c>
      <c r="C62" s="44"/>
      <c r="D62" s="44"/>
      <c r="E62" s="49">
        <f>F62+G62+H62</f>
        <v>0</v>
      </c>
      <c r="F62" s="50"/>
      <c r="G62" s="50"/>
      <c r="H62" s="50"/>
      <c r="I62" s="50"/>
    </row>
    <row r="63" spans="1:9" ht="16.5" customHeight="1" x14ac:dyDescent="0.25">
      <c r="A63" s="5" t="s">
        <v>43</v>
      </c>
      <c r="B63" s="46">
        <v>400</v>
      </c>
      <c r="C63" s="44"/>
      <c r="D63" s="44"/>
      <c r="E63" s="49">
        <f>F63+G63+H63</f>
        <v>0</v>
      </c>
      <c r="F63" s="50">
        <f>F64+F66</f>
        <v>0</v>
      </c>
      <c r="G63" s="50">
        <f t="shared" ref="G63" si="3">G64+G66</f>
        <v>0</v>
      </c>
      <c r="H63" s="50">
        <f>H64+H66</f>
        <v>0</v>
      </c>
      <c r="I63" s="50"/>
    </row>
    <row r="64" spans="1:9" ht="16.5" customHeight="1" x14ac:dyDescent="0.25">
      <c r="A64" s="5" t="s">
        <v>44</v>
      </c>
      <c r="B64" s="162">
        <v>410</v>
      </c>
      <c r="C64" s="163"/>
      <c r="D64" s="164"/>
      <c r="E64" s="166">
        <v>0</v>
      </c>
      <c r="F64" s="160"/>
      <c r="G64" s="159"/>
      <c r="H64" s="159"/>
      <c r="I64" s="160"/>
    </row>
    <row r="65" spans="1:12" ht="16.5" customHeight="1" x14ac:dyDescent="0.25">
      <c r="A65" s="5" t="s">
        <v>45</v>
      </c>
      <c r="B65" s="162"/>
      <c r="C65" s="163"/>
      <c r="D65" s="165"/>
      <c r="E65" s="166"/>
      <c r="F65" s="161"/>
      <c r="G65" s="159"/>
      <c r="H65" s="159"/>
      <c r="I65" s="161"/>
    </row>
    <row r="66" spans="1:12" ht="16.5" customHeight="1" x14ac:dyDescent="0.25">
      <c r="A66" s="5" t="s">
        <v>46</v>
      </c>
      <c r="B66" s="46">
        <v>420</v>
      </c>
      <c r="C66" s="44"/>
      <c r="D66" s="44"/>
      <c r="E66" s="49">
        <f>F66+G66+H66</f>
        <v>0</v>
      </c>
      <c r="F66" s="50"/>
      <c r="G66" s="50"/>
      <c r="H66" s="50"/>
      <c r="I66" s="50"/>
    </row>
    <row r="67" spans="1:12" ht="16.5" customHeight="1" x14ac:dyDescent="0.25">
      <c r="A67" s="5" t="s">
        <v>47</v>
      </c>
      <c r="B67" s="46">
        <v>500</v>
      </c>
      <c r="C67" s="44" t="s">
        <v>25</v>
      </c>
      <c r="D67" s="44"/>
      <c r="E67" s="49">
        <f>F67+G67+H67</f>
        <v>0</v>
      </c>
      <c r="F67" s="50"/>
      <c r="G67" s="50"/>
      <c r="H67" s="50"/>
      <c r="I67" s="50"/>
    </row>
    <row r="68" spans="1:12" ht="16.5" customHeight="1" x14ac:dyDescent="0.25">
      <c r="A68" s="5" t="s">
        <v>48</v>
      </c>
      <c r="B68" s="46">
        <v>600</v>
      </c>
      <c r="C68" s="44" t="s">
        <v>25</v>
      </c>
      <c r="D68" s="44"/>
      <c r="E68" s="49">
        <f>F68+G68+H68</f>
        <v>0</v>
      </c>
      <c r="F68" s="50"/>
      <c r="G68" s="50"/>
      <c r="H68" s="50"/>
      <c r="I68" s="50"/>
    </row>
    <row r="72" spans="1:12" x14ac:dyDescent="0.25">
      <c r="K72" s="101"/>
      <c r="L72" s="101"/>
    </row>
    <row r="73" spans="1:12" s="59" customFormat="1" ht="21.75" customHeight="1" x14ac:dyDescent="0.25">
      <c r="A73" s="99" t="s">
        <v>170</v>
      </c>
      <c r="B73" s="60"/>
      <c r="C73" s="60"/>
      <c r="D73" s="60" t="s">
        <v>190</v>
      </c>
      <c r="E73" s="60"/>
      <c r="F73" s="60"/>
      <c r="G73" s="60"/>
      <c r="H73" s="60"/>
      <c r="I73" s="60"/>
      <c r="J73" s="60"/>
      <c r="K73" s="102"/>
      <c r="L73" s="61"/>
    </row>
    <row r="74" spans="1:12" s="59" customFormat="1" ht="9" customHeight="1" x14ac:dyDescent="0.25">
      <c r="A74" s="60"/>
      <c r="B74" s="60" t="s">
        <v>96</v>
      </c>
      <c r="C74" s="60"/>
      <c r="D74" s="60"/>
      <c r="E74" s="60"/>
      <c r="F74" s="60"/>
      <c r="G74" s="60"/>
      <c r="H74" s="62"/>
      <c r="I74" s="62"/>
      <c r="J74" s="62"/>
      <c r="K74" s="62"/>
      <c r="L74" s="62"/>
    </row>
    <row r="75" spans="1:12" s="59" customFormat="1" ht="13.5" customHeight="1" x14ac:dyDescent="0.25">
      <c r="A75" s="60"/>
      <c r="C75" s="60"/>
      <c r="D75" s="60"/>
      <c r="E75" s="60"/>
      <c r="F75" s="60"/>
      <c r="G75" s="93"/>
      <c r="H75" s="93"/>
      <c r="I75" s="62"/>
      <c r="J75" s="62"/>
      <c r="K75" s="61"/>
      <c r="L75" s="61"/>
    </row>
    <row r="76" spans="1:12" s="59" customFormat="1" ht="9.75" customHeight="1" x14ac:dyDescent="0.25">
      <c r="A76" s="60"/>
      <c r="B76" s="60"/>
      <c r="C76" s="60"/>
      <c r="D76" s="60"/>
      <c r="E76" s="60"/>
      <c r="F76" s="60"/>
      <c r="G76" s="93"/>
      <c r="H76" s="93"/>
      <c r="I76" s="62"/>
      <c r="J76" s="62"/>
      <c r="K76" s="61"/>
      <c r="L76" s="61"/>
    </row>
    <row r="77" spans="1:12" s="59" customFormat="1" ht="23.25" customHeight="1" x14ac:dyDescent="0.25">
      <c r="A77" s="99" t="s">
        <v>171</v>
      </c>
      <c r="B77" s="60"/>
      <c r="C77" s="60"/>
      <c r="D77" s="60" t="s">
        <v>191</v>
      </c>
      <c r="E77" s="60"/>
      <c r="F77" s="60"/>
      <c r="G77" s="62"/>
      <c r="H77" s="62"/>
      <c r="I77" s="62"/>
      <c r="J77" s="62"/>
      <c r="K77" s="61"/>
      <c r="L77" s="61"/>
    </row>
    <row r="78" spans="1:12" s="59" customFormat="1" ht="13.5" customHeight="1" x14ac:dyDescent="0.25">
      <c r="A78" s="60"/>
      <c r="B78" s="60" t="s">
        <v>97</v>
      </c>
      <c r="C78" s="60"/>
      <c r="D78" s="60"/>
      <c r="E78" s="60"/>
      <c r="F78" s="60"/>
      <c r="G78" s="62"/>
      <c r="H78" s="62"/>
      <c r="I78" s="62"/>
      <c r="J78" s="62"/>
      <c r="K78" s="61"/>
      <c r="L78" s="61"/>
    </row>
    <row r="79" spans="1:12" s="59" customFormat="1" ht="18" customHeight="1" x14ac:dyDescent="0.25">
      <c r="A79" s="100" t="s">
        <v>193</v>
      </c>
      <c r="C79" s="60"/>
      <c r="D79" s="60"/>
      <c r="E79" s="60"/>
      <c r="F79" s="60"/>
      <c r="G79" s="62"/>
      <c r="H79" s="62"/>
      <c r="I79" s="62"/>
      <c r="J79" s="62"/>
      <c r="K79" s="61"/>
      <c r="L79" s="61"/>
    </row>
    <row r="80" spans="1:12" s="59" customFormat="1" ht="12" customHeight="1" x14ac:dyDescent="0.25">
      <c r="A80" s="62" t="s">
        <v>192</v>
      </c>
      <c r="C80" s="60"/>
      <c r="D80" s="60"/>
      <c r="E80" s="60"/>
      <c r="F80" s="60"/>
      <c r="G80" s="62"/>
      <c r="H80" s="62"/>
      <c r="I80" s="62"/>
      <c r="J80" s="62"/>
      <c r="K80" s="61"/>
      <c r="L80" s="61"/>
    </row>
    <row r="81" spans="1:12" s="59" customFormat="1" ht="11.25" customHeight="1" x14ac:dyDescent="0.25">
      <c r="A81" s="62" t="s">
        <v>99</v>
      </c>
      <c r="B81" s="60"/>
      <c r="C81" s="60"/>
      <c r="D81" s="60"/>
      <c r="E81" s="60"/>
      <c r="F81" s="60"/>
      <c r="G81" s="60"/>
      <c r="H81" s="62"/>
      <c r="I81" s="62"/>
      <c r="J81" s="62"/>
      <c r="K81" s="61"/>
      <c r="L81" s="61"/>
    </row>
    <row r="82" spans="1:12" s="59" customFormat="1" ht="15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2" s="59" customFormat="1" ht="15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</row>
  </sheetData>
  <mergeCells count="79">
    <mergeCell ref="B12:B13"/>
    <mergeCell ref="A2:I2"/>
    <mergeCell ref="A3:I3"/>
    <mergeCell ref="A5:A9"/>
    <mergeCell ref="B5:B9"/>
    <mergeCell ref="C5:D8"/>
    <mergeCell ref="E5:I5"/>
    <mergeCell ref="E6:E9"/>
    <mergeCell ref="F6:I6"/>
    <mergeCell ref="F7:F9"/>
    <mergeCell ref="G7:G9"/>
    <mergeCell ref="H7:I7"/>
    <mergeCell ref="H8:H9"/>
    <mergeCell ref="I8:I9"/>
    <mergeCell ref="C11:D11"/>
    <mergeCell ref="C12:D13"/>
    <mergeCell ref="C21:D21"/>
    <mergeCell ref="H12:H13"/>
    <mergeCell ref="C18:D18"/>
    <mergeCell ref="C19:D19"/>
    <mergeCell ref="C20:D20"/>
    <mergeCell ref="I12:I13"/>
    <mergeCell ref="C14:D14"/>
    <mergeCell ref="C15:D15"/>
    <mergeCell ref="C16:D16"/>
    <mergeCell ref="C17:D17"/>
    <mergeCell ref="E12:E13"/>
    <mergeCell ref="F12:F13"/>
    <mergeCell ref="G12:G13"/>
    <mergeCell ref="F29:F30"/>
    <mergeCell ref="G29:G30"/>
    <mergeCell ref="C22:D22"/>
    <mergeCell ref="C23:D23"/>
    <mergeCell ref="C24:D24"/>
    <mergeCell ref="C25:D25"/>
    <mergeCell ref="C26:D26"/>
    <mergeCell ref="C27:D27"/>
    <mergeCell ref="H35:H36"/>
    <mergeCell ref="I35:I36"/>
    <mergeCell ref="B39:B41"/>
    <mergeCell ref="A40:A41"/>
    <mergeCell ref="H29:H30"/>
    <mergeCell ref="I29:I30"/>
    <mergeCell ref="B35:B36"/>
    <mergeCell ref="C35:C36"/>
    <mergeCell ref="D35:D36"/>
    <mergeCell ref="E35:E36"/>
    <mergeCell ref="F35:F36"/>
    <mergeCell ref="G35:G36"/>
    <mergeCell ref="B29:B30"/>
    <mergeCell ref="C29:C30"/>
    <mergeCell ref="D29:D30"/>
    <mergeCell ref="E29:E30"/>
    <mergeCell ref="A56:A57"/>
    <mergeCell ref="B56:B57"/>
    <mergeCell ref="D56:D57"/>
    <mergeCell ref="A43:A44"/>
    <mergeCell ref="B43:B44"/>
    <mergeCell ref="A50:A51"/>
    <mergeCell ref="B50:B51"/>
    <mergeCell ref="A53:A55"/>
    <mergeCell ref="B53:B55"/>
    <mergeCell ref="D53:D55"/>
    <mergeCell ref="H64:H65"/>
    <mergeCell ref="I64:I65"/>
    <mergeCell ref="H60:H61"/>
    <mergeCell ref="I60:I61"/>
    <mergeCell ref="B64:B65"/>
    <mergeCell ref="C64:C65"/>
    <mergeCell ref="D64:D65"/>
    <mergeCell ref="E64:E65"/>
    <mergeCell ref="F64:F65"/>
    <mergeCell ref="G64:G65"/>
    <mergeCell ref="B60:B61"/>
    <mergeCell ref="C60:C61"/>
    <mergeCell ref="D60:D61"/>
    <mergeCell ref="E60:E61"/>
    <mergeCell ref="F60:F61"/>
    <mergeCell ref="G60:G61"/>
  </mergeCells>
  <pageMargins left="0.23622047244094491" right="0.23622047244094491" top="0.32" bottom="0.28000000000000003" header="0.31496062992125984" footer="0.31496062992125984"/>
  <pageSetup paperSize="9" scale="5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G43" sqref="G43"/>
    </sheetView>
  </sheetViews>
  <sheetFormatPr defaultRowHeight="15" x14ac:dyDescent="0.25"/>
  <cols>
    <col min="1" max="1" width="58" customWidth="1"/>
    <col min="4" max="4" width="20.42578125" customWidth="1"/>
    <col min="5" max="6" width="14.28515625" bestFit="1" customWidth="1"/>
    <col min="7" max="7" width="15.28515625" customWidth="1"/>
    <col min="8" max="9" width="11.28515625" customWidth="1"/>
  </cols>
  <sheetData>
    <row r="1" spans="1:9" ht="15.75" x14ac:dyDescent="0.25">
      <c r="A1" s="188" t="s">
        <v>165</v>
      </c>
      <c r="B1" s="188"/>
      <c r="C1" s="188"/>
      <c r="D1" s="188"/>
      <c r="E1" s="188"/>
      <c r="F1" s="188"/>
      <c r="G1" s="188"/>
      <c r="H1" s="188"/>
      <c r="I1" s="188"/>
    </row>
    <row r="2" spans="1:9" ht="15.75" x14ac:dyDescent="0.25">
      <c r="A2" s="189" t="s">
        <v>234</v>
      </c>
      <c r="B2" s="189"/>
      <c r="C2" s="189"/>
      <c r="D2" s="189"/>
      <c r="E2" s="189"/>
      <c r="F2" s="189"/>
      <c r="G2" s="189"/>
      <c r="H2" s="189"/>
      <c r="I2" s="189"/>
    </row>
    <row r="3" spans="1:9" ht="15.75" x14ac:dyDescent="0.25">
      <c r="A3" s="1">
        <v>7</v>
      </c>
      <c r="B3" s="1"/>
      <c r="C3" s="6"/>
      <c r="D3" s="6"/>
      <c r="E3" s="6"/>
      <c r="F3" s="6"/>
      <c r="G3" s="6"/>
      <c r="H3" s="1"/>
      <c r="I3" s="1"/>
    </row>
    <row r="4" spans="1:9" ht="15.75" x14ac:dyDescent="0.25">
      <c r="A4" s="190" t="s">
        <v>1</v>
      </c>
      <c r="B4" s="193" t="s">
        <v>17</v>
      </c>
      <c r="C4" s="196" t="s">
        <v>18</v>
      </c>
      <c r="D4" s="197"/>
      <c r="E4" s="202" t="s">
        <v>19</v>
      </c>
      <c r="F4" s="202"/>
      <c r="G4" s="202"/>
      <c r="H4" s="202"/>
      <c r="I4" s="202"/>
    </row>
    <row r="5" spans="1:9" ht="15.75" x14ac:dyDescent="0.25">
      <c r="A5" s="191"/>
      <c r="B5" s="194"/>
      <c r="C5" s="198"/>
      <c r="D5" s="199"/>
      <c r="E5" s="190" t="s">
        <v>20</v>
      </c>
      <c r="F5" s="202" t="s">
        <v>4</v>
      </c>
      <c r="G5" s="202"/>
      <c r="H5" s="202"/>
      <c r="I5" s="202"/>
    </row>
    <row r="6" spans="1:9" ht="15.75" x14ac:dyDescent="0.25">
      <c r="A6" s="191"/>
      <c r="B6" s="194"/>
      <c r="C6" s="198"/>
      <c r="D6" s="199"/>
      <c r="E6" s="191"/>
      <c r="F6" s="190" t="s">
        <v>174</v>
      </c>
      <c r="G6" s="190" t="s">
        <v>21</v>
      </c>
      <c r="H6" s="202" t="s">
        <v>22</v>
      </c>
      <c r="I6" s="202"/>
    </row>
    <row r="7" spans="1:9" x14ac:dyDescent="0.25">
      <c r="A7" s="191"/>
      <c r="B7" s="194"/>
      <c r="C7" s="200"/>
      <c r="D7" s="201"/>
      <c r="E7" s="191"/>
      <c r="F7" s="191"/>
      <c r="G7" s="191"/>
      <c r="H7" s="190" t="s">
        <v>20</v>
      </c>
      <c r="I7" s="190" t="s">
        <v>23</v>
      </c>
    </row>
    <row r="8" spans="1:9" ht="174.75" customHeight="1" x14ac:dyDescent="0.25">
      <c r="A8" s="192"/>
      <c r="B8" s="195"/>
      <c r="C8" s="118" t="s">
        <v>124</v>
      </c>
      <c r="D8" s="118" t="s">
        <v>91</v>
      </c>
      <c r="E8" s="192"/>
      <c r="F8" s="192"/>
      <c r="G8" s="192"/>
      <c r="H8" s="192"/>
      <c r="I8" s="192"/>
    </row>
    <row r="9" spans="1:9" ht="15.75" x14ac:dyDescent="0.25">
      <c r="A9" s="118">
        <v>1</v>
      </c>
      <c r="B9" s="36">
        <v>2</v>
      </c>
      <c r="C9" s="118">
        <v>3</v>
      </c>
      <c r="D9" s="48" t="s">
        <v>162</v>
      </c>
      <c r="E9" s="118">
        <v>4</v>
      </c>
      <c r="F9" s="118">
        <v>5</v>
      </c>
      <c r="G9" s="118">
        <v>6</v>
      </c>
      <c r="H9" s="118">
        <v>7</v>
      </c>
      <c r="I9" s="118">
        <v>8</v>
      </c>
    </row>
    <row r="10" spans="1:9" ht="15" customHeight="1" x14ac:dyDescent="0.25">
      <c r="A10" s="41" t="s">
        <v>24</v>
      </c>
      <c r="B10" s="117">
        <v>100</v>
      </c>
      <c r="C10" s="186" t="s">
        <v>25</v>
      </c>
      <c r="D10" s="187"/>
      <c r="E10" s="127">
        <v>55450800</v>
      </c>
      <c r="F10" s="126">
        <v>50682100</v>
      </c>
      <c r="G10" s="127">
        <v>4768700</v>
      </c>
      <c r="H10" s="120">
        <f>H11+H14+H18+H19+H20+H21+H22+H24+H25</f>
        <v>0</v>
      </c>
      <c r="I10" s="120">
        <f>I14+I24</f>
        <v>0</v>
      </c>
    </row>
    <row r="11" spans="1:9" ht="12.75" customHeight="1" x14ac:dyDescent="0.25">
      <c r="A11" s="5" t="s">
        <v>4</v>
      </c>
      <c r="B11" s="162">
        <v>110</v>
      </c>
      <c r="C11" s="203"/>
      <c r="D11" s="204"/>
      <c r="E11" s="166">
        <f>E13</f>
        <v>0</v>
      </c>
      <c r="F11" s="160" t="s">
        <v>25</v>
      </c>
      <c r="G11" s="159" t="s">
        <v>25</v>
      </c>
      <c r="H11" s="159">
        <f>H13</f>
        <v>0</v>
      </c>
      <c r="I11" s="159" t="s">
        <v>25</v>
      </c>
    </row>
    <row r="12" spans="1:9" ht="16.5" customHeight="1" x14ac:dyDescent="0.25">
      <c r="A12" s="5" t="s">
        <v>26</v>
      </c>
      <c r="B12" s="162"/>
      <c r="C12" s="205"/>
      <c r="D12" s="206"/>
      <c r="E12" s="166"/>
      <c r="F12" s="161"/>
      <c r="G12" s="159"/>
      <c r="H12" s="159"/>
      <c r="I12" s="159"/>
    </row>
    <row r="13" spans="1:9" ht="20.25" customHeight="1" x14ac:dyDescent="0.25">
      <c r="A13" s="5" t="s">
        <v>158</v>
      </c>
      <c r="B13" s="117"/>
      <c r="C13" s="186" t="s">
        <v>125</v>
      </c>
      <c r="D13" s="187"/>
      <c r="E13" s="120">
        <f>H13</f>
        <v>0</v>
      </c>
      <c r="F13" s="119" t="s">
        <v>25</v>
      </c>
      <c r="G13" s="119" t="s">
        <v>25</v>
      </c>
      <c r="H13" s="119"/>
      <c r="I13" s="119" t="s">
        <v>25</v>
      </c>
    </row>
    <row r="14" spans="1:9" ht="15.75" customHeight="1" x14ac:dyDescent="0.25">
      <c r="A14" s="5" t="s">
        <v>27</v>
      </c>
      <c r="B14" s="117">
        <v>120</v>
      </c>
      <c r="C14" s="186" t="s">
        <v>136</v>
      </c>
      <c r="D14" s="187"/>
      <c r="E14" s="120">
        <f>F14+H14</f>
        <v>50682100</v>
      </c>
      <c r="F14" s="128">
        <v>50682100</v>
      </c>
      <c r="G14" s="119" t="s">
        <v>25</v>
      </c>
      <c r="H14" s="119">
        <f>H15</f>
        <v>0</v>
      </c>
      <c r="I14" s="119"/>
    </row>
    <row r="15" spans="1:9" ht="81" customHeight="1" x14ac:dyDescent="0.25">
      <c r="A15" s="5" t="s">
        <v>163</v>
      </c>
      <c r="B15" s="117"/>
      <c r="C15" s="186" t="s">
        <v>128</v>
      </c>
      <c r="D15" s="187"/>
      <c r="E15" s="120">
        <f>E16+E17</f>
        <v>0</v>
      </c>
      <c r="F15" s="119" t="s">
        <v>25</v>
      </c>
      <c r="G15" s="119" t="s">
        <v>25</v>
      </c>
      <c r="H15" s="119">
        <f>H16+H17</f>
        <v>0</v>
      </c>
      <c r="I15" s="119"/>
    </row>
    <row r="16" spans="1:9" ht="21.75" customHeight="1" x14ac:dyDescent="0.25">
      <c r="A16" s="5" t="s">
        <v>126</v>
      </c>
      <c r="B16" s="117"/>
      <c r="C16" s="186"/>
      <c r="D16" s="187"/>
      <c r="E16" s="120">
        <f>H16</f>
        <v>0</v>
      </c>
      <c r="F16" s="119" t="s">
        <v>25</v>
      </c>
      <c r="G16" s="119" t="s">
        <v>25</v>
      </c>
      <c r="H16" s="119"/>
      <c r="I16" s="119"/>
    </row>
    <row r="17" spans="1:9" ht="15.75" customHeight="1" x14ac:dyDescent="0.25">
      <c r="A17" s="5" t="s">
        <v>127</v>
      </c>
      <c r="B17" s="117"/>
      <c r="C17" s="186"/>
      <c r="D17" s="187"/>
      <c r="E17" s="120">
        <f>H17</f>
        <v>0</v>
      </c>
      <c r="F17" s="119" t="s">
        <v>25</v>
      </c>
      <c r="G17" s="119" t="s">
        <v>25</v>
      </c>
      <c r="H17" s="119"/>
      <c r="I17" s="119"/>
    </row>
    <row r="18" spans="1:9" ht="22.5" customHeight="1" x14ac:dyDescent="0.25">
      <c r="A18" s="5" t="s">
        <v>130</v>
      </c>
      <c r="B18" s="117"/>
      <c r="C18" s="186" t="s">
        <v>131</v>
      </c>
      <c r="D18" s="187"/>
      <c r="E18" s="120">
        <f>H18</f>
        <v>0</v>
      </c>
      <c r="F18" s="119" t="s">
        <v>25</v>
      </c>
      <c r="G18" s="119" t="s">
        <v>25</v>
      </c>
      <c r="H18" s="119"/>
      <c r="I18" s="119" t="s">
        <v>25</v>
      </c>
    </row>
    <row r="19" spans="1:9" ht="20.25" customHeight="1" x14ac:dyDescent="0.25">
      <c r="A19" s="5" t="s">
        <v>132</v>
      </c>
      <c r="B19" s="117"/>
      <c r="C19" s="186" t="s">
        <v>133</v>
      </c>
      <c r="D19" s="187"/>
      <c r="E19" s="120">
        <v>0</v>
      </c>
      <c r="F19" s="119" t="s">
        <v>179</v>
      </c>
      <c r="G19" s="119">
        <v>0</v>
      </c>
      <c r="H19" s="119"/>
      <c r="I19" s="119" t="s">
        <v>25</v>
      </c>
    </row>
    <row r="20" spans="1:9" ht="17.25" customHeight="1" x14ac:dyDescent="0.25">
      <c r="A20" s="5" t="s">
        <v>134</v>
      </c>
      <c r="B20" s="117"/>
      <c r="C20" s="186" t="s">
        <v>129</v>
      </c>
      <c r="D20" s="187"/>
      <c r="E20" s="120">
        <f t="shared" ref="E20:E21" si="0">H20</f>
        <v>0</v>
      </c>
      <c r="F20" s="119" t="s">
        <v>25</v>
      </c>
      <c r="G20" s="119" t="s">
        <v>25</v>
      </c>
      <c r="H20" s="119"/>
      <c r="I20" s="119" t="s">
        <v>25</v>
      </c>
    </row>
    <row r="21" spans="1:9" ht="28.5" customHeight="1" x14ac:dyDescent="0.25">
      <c r="A21" s="5" t="s">
        <v>28</v>
      </c>
      <c r="B21" s="117">
        <v>130</v>
      </c>
      <c r="C21" s="186" t="s">
        <v>131</v>
      </c>
      <c r="D21" s="187"/>
      <c r="E21" s="120">
        <f t="shared" si="0"/>
        <v>0</v>
      </c>
      <c r="F21" s="119" t="s">
        <v>25</v>
      </c>
      <c r="G21" s="119" t="s">
        <v>25</v>
      </c>
      <c r="H21" s="119"/>
      <c r="I21" s="119" t="s">
        <v>25</v>
      </c>
    </row>
    <row r="22" spans="1:9" ht="57" customHeight="1" x14ac:dyDescent="0.25">
      <c r="A22" s="5" t="s">
        <v>29</v>
      </c>
      <c r="B22" s="117">
        <v>140</v>
      </c>
      <c r="C22" s="186" t="s">
        <v>159</v>
      </c>
      <c r="D22" s="187"/>
      <c r="E22" s="120">
        <f>H22</f>
        <v>0</v>
      </c>
      <c r="F22" s="119" t="s">
        <v>25</v>
      </c>
      <c r="G22" s="119" t="s">
        <v>25</v>
      </c>
      <c r="H22" s="119"/>
      <c r="I22" s="119" t="s">
        <v>25</v>
      </c>
    </row>
    <row r="23" spans="1:9" ht="25.5" customHeight="1" x14ac:dyDescent="0.25">
      <c r="A23" s="5" t="s">
        <v>30</v>
      </c>
      <c r="B23" s="117">
        <v>150</v>
      </c>
      <c r="C23" s="186" t="s">
        <v>135</v>
      </c>
      <c r="D23" s="187"/>
      <c r="E23" s="120">
        <f>G23</f>
        <v>4768700</v>
      </c>
      <c r="F23" s="119" t="s">
        <v>179</v>
      </c>
      <c r="G23" s="127">
        <v>4768700</v>
      </c>
      <c r="H23" s="119" t="s">
        <v>25</v>
      </c>
      <c r="I23" s="119" t="s">
        <v>25</v>
      </c>
    </row>
    <row r="24" spans="1:9" ht="18" customHeight="1" x14ac:dyDescent="0.25">
      <c r="A24" s="5" t="s">
        <v>31</v>
      </c>
      <c r="B24" s="117">
        <v>160</v>
      </c>
      <c r="C24" s="186" t="s">
        <v>133</v>
      </c>
      <c r="D24" s="187"/>
      <c r="E24" s="120">
        <f>H24</f>
        <v>0</v>
      </c>
      <c r="F24" s="119" t="s">
        <v>25</v>
      </c>
      <c r="G24" s="119" t="s">
        <v>25</v>
      </c>
      <c r="H24" s="119"/>
      <c r="I24" s="119"/>
    </row>
    <row r="25" spans="1:9" ht="25.5" customHeight="1" x14ac:dyDescent="0.25">
      <c r="A25" s="5" t="s">
        <v>32</v>
      </c>
      <c r="B25" s="117">
        <v>180</v>
      </c>
      <c r="C25" s="186" t="s">
        <v>25</v>
      </c>
      <c r="D25" s="187"/>
      <c r="E25" s="120">
        <f>H25</f>
        <v>0</v>
      </c>
      <c r="F25" s="119" t="s">
        <v>25</v>
      </c>
      <c r="G25" s="119" t="s">
        <v>25</v>
      </c>
      <c r="H25" s="119"/>
      <c r="I25" s="119" t="s">
        <v>25</v>
      </c>
    </row>
    <row r="26" spans="1:9" ht="18.75" customHeight="1" x14ac:dyDescent="0.25">
      <c r="A26" s="41" t="s">
        <v>33</v>
      </c>
      <c r="B26" s="117">
        <v>200</v>
      </c>
      <c r="C26" s="186" t="s">
        <v>25</v>
      </c>
      <c r="D26" s="187"/>
      <c r="E26" s="129">
        <v>55450800</v>
      </c>
      <c r="F26" s="128">
        <v>50682100</v>
      </c>
      <c r="G26" s="127">
        <v>4768700</v>
      </c>
      <c r="H26" s="119">
        <f>H27+H33+H37+H41+H42+H43+H44</f>
        <v>0</v>
      </c>
      <c r="I26" s="119"/>
    </row>
    <row r="27" spans="1:9" ht="27" customHeight="1" x14ac:dyDescent="0.25">
      <c r="A27" s="5" t="s">
        <v>34</v>
      </c>
      <c r="B27" s="117">
        <v>210</v>
      </c>
      <c r="C27" s="125">
        <v>110</v>
      </c>
      <c r="D27" s="123">
        <v>210</v>
      </c>
      <c r="E27" s="120">
        <f>E28+E32</f>
        <v>44424800</v>
      </c>
      <c r="F27" s="119">
        <v>40809300</v>
      </c>
      <c r="G27" s="119">
        <f t="shared" ref="G27" si="1">G28</f>
        <v>3615500</v>
      </c>
      <c r="H27" s="119">
        <f>H28</f>
        <v>0</v>
      </c>
      <c r="I27" s="119"/>
    </row>
    <row r="28" spans="1:9" ht="15.75" x14ac:dyDescent="0.25">
      <c r="A28" s="5" t="s">
        <v>3</v>
      </c>
      <c r="B28" s="169">
        <v>211</v>
      </c>
      <c r="C28" s="164">
        <v>110</v>
      </c>
      <c r="D28" s="164">
        <v>210</v>
      </c>
      <c r="E28" s="185">
        <v>44417600</v>
      </c>
      <c r="F28" s="160">
        <v>40802100</v>
      </c>
      <c r="G28" s="160">
        <f>G30+G31+G32</f>
        <v>3615500</v>
      </c>
      <c r="H28" s="182">
        <f>H30+H31+H32</f>
        <v>0</v>
      </c>
      <c r="I28" s="159"/>
    </row>
    <row r="29" spans="1:9" ht="20.25" customHeight="1" x14ac:dyDescent="0.25">
      <c r="A29" s="5" t="s">
        <v>35</v>
      </c>
      <c r="B29" s="170"/>
      <c r="C29" s="165"/>
      <c r="D29" s="165"/>
      <c r="E29" s="185"/>
      <c r="F29" s="161"/>
      <c r="G29" s="161"/>
      <c r="H29" s="182"/>
      <c r="I29" s="159"/>
    </row>
    <row r="30" spans="1:9" ht="16.5" customHeight="1" x14ac:dyDescent="0.25">
      <c r="A30" s="5" t="s">
        <v>137</v>
      </c>
      <c r="B30" s="117"/>
      <c r="C30" s="125">
        <v>111</v>
      </c>
      <c r="D30" s="125">
        <v>211</v>
      </c>
      <c r="E30" s="120">
        <f>F30+G30+H30</f>
        <v>34113000</v>
      </c>
      <c r="F30" s="119">
        <v>31340000</v>
      </c>
      <c r="G30" s="119">
        <v>2773000</v>
      </c>
      <c r="H30" s="119"/>
      <c r="I30" s="119"/>
    </row>
    <row r="31" spans="1:9" ht="22.5" customHeight="1" x14ac:dyDescent="0.25">
      <c r="A31" s="5" t="s">
        <v>138</v>
      </c>
      <c r="B31" s="117"/>
      <c r="C31" s="125">
        <v>119</v>
      </c>
      <c r="D31" s="125">
        <v>213</v>
      </c>
      <c r="E31" s="120">
        <f>F31+G31+H31</f>
        <v>10304600</v>
      </c>
      <c r="F31" s="119">
        <v>9462100</v>
      </c>
      <c r="G31" s="119">
        <v>842500</v>
      </c>
      <c r="H31" s="119"/>
      <c r="I31" s="119"/>
    </row>
    <row r="32" spans="1:9" ht="19.5" customHeight="1" x14ac:dyDescent="0.25">
      <c r="A32" s="5" t="s">
        <v>160</v>
      </c>
      <c r="B32" s="117"/>
      <c r="C32" s="125">
        <v>112</v>
      </c>
      <c r="D32" s="125">
        <v>212</v>
      </c>
      <c r="E32" s="120">
        <f>F32+G32+H32</f>
        <v>7200</v>
      </c>
      <c r="F32" s="119">
        <v>7200</v>
      </c>
      <c r="G32" s="119"/>
      <c r="H32" s="119"/>
      <c r="I32" s="119"/>
    </row>
    <row r="33" spans="1:9" ht="14.25" customHeight="1" x14ac:dyDescent="0.25">
      <c r="A33" s="5" t="s">
        <v>36</v>
      </c>
      <c r="B33" s="117">
        <v>220</v>
      </c>
      <c r="C33" s="125"/>
      <c r="D33" s="125"/>
      <c r="E33" s="120">
        <f>F33+G33</f>
        <v>157000</v>
      </c>
      <c r="F33" s="119">
        <f>F34+F36</f>
        <v>157000</v>
      </c>
      <c r="G33" s="119">
        <f>G34+G36</f>
        <v>0</v>
      </c>
      <c r="H33" s="119">
        <f>H34+H36</f>
        <v>0</v>
      </c>
      <c r="I33" s="119"/>
    </row>
    <row r="34" spans="1:9" ht="15.75" x14ac:dyDescent="0.25">
      <c r="A34" s="5" t="s">
        <v>3</v>
      </c>
      <c r="B34" s="169"/>
      <c r="C34" s="164">
        <v>321</v>
      </c>
      <c r="D34" s="164">
        <v>262</v>
      </c>
      <c r="E34" s="183">
        <f>F34+G34+H34</f>
        <v>0</v>
      </c>
      <c r="F34" s="160"/>
      <c r="G34" s="160"/>
      <c r="H34" s="160"/>
      <c r="I34" s="160"/>
    </row>
    <row r="35" spans="1:9" ht="17.25" customHeight="1" x14ac:dyDescent="0.25">
      <c r="A35" s="5" t="s">
        <v>139</v>
      </c>
      <c r="B35" s="170"/>
      <c r="C35" s="165"/>
      <c r="D35" s="165"/>
      <c r="E35" s="184" t="e">
        <f>F35+#REF!+G35</f>
        <v>#REF!</v>
      </c>
      <c r="F35" s="161"/>
      <c r="G35" s="161"/>
      <c r="H35" s="161"/>
      <c r="I35" s="161"/>
    </row>
    <row r="36" spans="1:9" ht="22.5" customHeight="1" x14ac:dyDescent="0.25">
      <c r="A36" s="5" t="s">
        <v>140</v>
      </c>
      <c r="B36" s="117"/>
      <c r="C36" s="125"/>
      <c r="D36" s="125"/>
      <c r="E36" s="120">
        <v>157000</v>
      </c>
      <c r="F36" s="119">
        <v>157000</v>
      </c>
      <c r="G36" s="119"/>
      <c r="H36" s="119"/>
      <c r="I36" s="119"/>
    </row>
    <row r="37" spans="1:9" ht="23.25" customHeight="1" x14ac:dyDescent="0.25">
      <c r="A37" s="5" t="s">
        <v>37</v>
      </c>
      <c r="B37" s="117">
        <v>230</v>
      </c>
      <c r="C37" s="125"/>
      <c r="D37" s="125"/>
      <c r="E37" s="120">
        <f>F37+H37</f>
        <v>157000</v>
      </c>
      <c r="F37" s="119">
        <f>F38+F39+F40</f>
        <v>157000</v>
      </c>
      <c r="G37" s="119" t="s">
        <v>25</v>
      </c>
      <c r="H37" s="119">
        <f>H38+H39+H40</f>
        <v>0</v>
      </c>
      <c r="I37" s="119"/>
    </row>
    <row r="38" spans="1:9" ht="15.75" x14ac:dyDescent="0.25">
      <c r="A38" s="5" t="s">
        <v>3</v>
      </c>
      <c r="B38" s="169"/>
      <c r="C38" s="123">
        <v>851</v>
      </c>
      <c r="D38" s="123">
        <v>290</v>
      </c>
      <c r="E38" s="124">
        <f>F38+H38</f>
        <v>30000</v>
      </c>
      <c r="F38" s="121">
        <v>30000</v>
      </c>
      <c r="G38" s="121" t="s">
        <v>25</v>
      </c>
      <c r="H38" s="121"/>
      <c r="I38" s="121"/>
    </row>
    <row r="39" spans="1:9" ht="15.75" x14ac:dyDescent="0.25">
      <c r="A39" s="180" t="s">
        <v>140</v>
      </c>
      <c r="B39" s="178"/>
      <c r="C39" s="125">
        <v>852</v>
      </c>
      <c r="D39" s="125">
        <v>290</v>
      </c>
      <c r="E39" s="120">
        <f>F39+H39</f>
        <v>80000</v>
      </c>
      <c r="F39" s="119">
        <v>80000</v>
      </c>
      <c r="G39" s="119" t="s">
        <v>25</v>
      </c>
      <c r="H39" s="119"/>
      <c r="I39" s="119"/>
    </row>
    <row r="40" spans="1:9" ht="18" customHeight="1" x14ac:dyDescent="0.25">
      <c r="A40" s="181"/>
      <c r="B40" s="170"/>
      <c r="C40" s="125">
        <v>853</v>
      </c>
      <c r="D40" s="125">
        <v>290</v>
      </c>
      <c r="E40" s="120">
        <f>F40+H40</f>
        <v>47000</v>
      </c>
      <c r="F40" s="119">
        <v>47000</v>
      </c>
      <c r="G40" s="119" t="s">
        <v>25</v>
      </c>
      <c r="H40" s="119"/>
      <c r="I40" s="119"/>
    </row>
    <row r="41" spans="1:9" ht="12" customHeight="1" x14ac:dyDescent="0.25">
      <c r="A41" s="5" t="s">
        <v>58</v>
      </c>
      <c r="B41" s="117">
        <v>240</v>
      </c>
      <c r="C41" s="125"/>
      <c r="D41" s="125"/>
      <c r="E41" s="120">
        <f>F41+H41</f>
        <v>0</v>
      </c>
      <c r="F41" s="119"/>
      <c r="G41" s="119" t="s">
        <v>25</v>
      </c>
      <c r="H41" s="119"/>
      <c r="I41" s="119"/>
    </row>
    <row r="42" spans="1:9" ht="15.75" x14ac:dyDescent="0.25">
      <c r="A42" s="173" t="s">
        <v>38</v>
      </c>
      <c r="B42" s="169">
        <v>250</v>
      </c>
      <c r="C42" s="125">
        <v>321</v>
      </c>
      <c r="D42" s="125">
        <v>262</v>
      </c>
      <c r="E42" s="120">
        <f>F42+G42+H42</f>
        <v>0</v>
      </c>
      <c r="F42" s="119"/>
      <c r="G42" s="119"/>
      <c r="H42" s="119"/>
      <c r="I42" s="119"/>
    </row>
    <row r="43" spans="1:9" ht="15.75" x14ac:dyDescent="0.25">
      <c r="A43" s="174"/>
      <c r="B43" s="170"/>
      <c r="C43" s="125">
        <v>340</v>
      </c>
      <c r="D43" s="125">
        <v>290</v>
      </c>
      <c r="E43" s="120">
        <f>F43+G43+H43</f>
        <v>0</v>
      </c>
      <c r="F43" s="119"/>
      <c r="G43" s="119"/>
      <c r="H43" s="119"/>
      <c r="I43" s="119"/>
    </row>
    <row r="44" spans="1:9" ht="15.75" x14ac:dyDescent="0.25">
      <c r="A44" s="5" t="s">
        <v>39</v>
      </c>
      <c r="B44" s="117">
        <v>260</v>
      </c>
      <c r="C44" s="125" t="s">
        <v>25</v>
      </c>
      <c r="D44" s="125"/>
      <c r="E44" s="120">
        <f>F44+G44+H44</f>
        <v>10869000</v>
      </c>
      <c r="F44" s="119">
        <v>9715800</v>
      </c>
      <c r="G44" s="119">
        <f>G45+G46+G49+G50+G51+G52+G55+G57</f>
        <v>1153200</v>
      </c>
      <c r="H44" s="119">
        <f>H45+H46+H47+H49+H50+H51+H52+H53+H54+H55+H57</f>
        <v>0</v>
      </c>
      <c r="I44" s="119">
        <f>I45+I46+I47+I49+I50+I51+I52+I55+I57</f>
        <v>0</v>
      </c>
    </row>
    <row r="45" spans="1:9" ht="15.75" x14ac:dyDescent="0.25">
      <c r="A45" s="42" t="s">
        <v>143</v>
      </c>
      <c r="B45" s="117"/>
      <c r="C45" s="37">
        <v>244</v>
      </c>
      <c r="D45" s="38">
        <v>221</v>
      </c>
      <c r="E45" s="120">
        <f>F45+G45+H45</f>
        <v>268000</v>
      </c>
      <c r="F45" s="119">
        <v>268000</v>
      </c>
      <c r="G45" s="119"/>
      <c r="H45" s="119"/>
      <c r="I45" s="119"/>
    </row>
    <row r="46" spans="1:9" ht="15.75" x14ac:dyDescent="0.25">
      <c r="A46" s="42" t="s">
        <v>144</v>
      </c>
      <c r="B46" s="117"/>
      <c r="C46" s="37">
        <v>244</v>
      </c>
      <c r="D46" s="38">
        <v>222</v>
      </c>
      <c r="E46" s="120">
        <f>F46+G46+H46</f>
        <v>30000</v>
      </c>
      <c r="F46" s="119">
        <v>30000</v>
      </c>
      <c r="G46" s="119"/>
      <c r="H46" s="119"/>
      <c r="I46" s="119"/>
    </row>
    <row r="47" spans="1:9" ht="15.75" x14ac:dyDescent="0.25">
      <c r="A47" s="42" t="s">
        <v>145</v>
      </c>
      <c r="B47" s="117"/>
      <c r="C47" s="37">
        <v>244</v>
      </c>
      <c r="D47" s="38">
        <v>223</v>
      </c>
      <c r="E47" s="120">
        <f>F47+H47</f>
        <v>2040000</v>
      </c>
      <c r="F47" s="119">
        <v>2040000</v>
      </c>
      <c r="G47" s="119" t="s">
        <v>25</v>
      </c>
      <c r="H47" s="119"/>
      <c r="I47" s="119"/>
    </row>
    <row r="48" spans="1:9" ht="15.75" x14ac:dyDescent="0.25">
      <c r="A48" s="114" t="s">
        <v>213</v>
      </c>
      <c r="B48" s="122"/>
      <c r="C48" s="37">
        <v>244</v>
      </c>
      <c r="D48" s="38">
        <v>224</v>
      </c>
      <c r="E48" s="120">
        <v>24000</v>
      </c>
      <c r="F48" s="119">
        <v>24000</v>
      </c>
      <c r="G48" s="119"/>
      <c r="H48" s="119"/>
      <c r="I48" s="119"/>
    </row>
    <row r="49" spans="1:9" ht="15.75" x14ac:dyDescent="0.25">
      <c r="A49" s="175" t="s">
        <v>146</v>
      </c>
      <c r="B49" s="169"/>
      <c r="C49" s="37">
        <v>243</v>
      </c>
      <c r="D49" s="38">
        <v>225</v>
      </c>
      <c r="E49" s="120">
        <f>F49+G49+H49</f>
        <v>800000</v>
      </c>
      <c r="F49" s="119">
        <v>0</v>
      </c>
      <c r="G49" s="119">
        <v>800000</v>
      </c>
      <c r="H49" s="119"/>
      <c r="I49" s="119"/>
    </row>
    <row r="50" spans="1:9" ht="15.75" x14ac:dyDescent="0.25">
      <c r="A50" s="176"/>
      <c r="B50" s="170"/>
      <c r="C50" s="37">
        <v>244</v>
      </c>
      <c r="D50" s="38">
        <v>225</v>
      </c>
      <c r="E50" s="120">
        <v>1335000</v>
      </c>
      <c r="F50" s="119">
        <v>1335000</v>
      </c>
      <c r="G50" s="119"/>
      <c r="H50" s="119"/>
      <c r="I50" s="119"/>
    </row>
    <row r="51" spans="1:9" ht="15.75" x14ac:dyDescent="0.25">
      <c r="A51" s="42" t="s">
        <v>147</v>
      </c>
      <c r="B51" s="117"/>
      <c r="C51" s="37">
        <v>244</v>
      </c>
      <c r="D51" s="38">
        <v>226</v>
      </c>
      <c r="E51" s="120">
        <f>F51+G51+H51</f>
        <v>1117500</v>
      </c>
      <c r="F51" s="119">
        <v>1117500</v>
      </c>
      <c r="G51" s="119">
        <v>0</v>
      </c>
      <c r="H51" s="119"/>
      <c r="I51" s="119"/>
    </row>
    <row r="52" spans="1:9" ht="15.75" x14ac:dyDescent="0.25">
      <c r="A52" s="167" t="s">
        <v>140</v>
      </c>
      <c r="B52" s="169"/>
      <c r="C52" s="37">
        <v>244</v>
      </c>
      <c r="D52" s="171">
        <v>290</v>
      </c>
      <c r="E52" s="120">
        <f>F52+G52+H52</f>
        <v>0</v>
      </c>
      <c r="F52" s="119"/>
      <c r="G52" s="119"/>
      <c r="H52" s="119"/>
      <c r="I52" s="119"/>
    </row>
    <row r="53" spans="1:9" ht="15.75" x14ac:dyDescent="0.25">
      <c r="A53" s="177"/>
      <c r="B53" s="178"/>
      <c r="C53" s="37">
        <v>350</v>
      </c>
      <c r="D53" s="179"/>
      <c r="E53" s="120">
        <f>H53</f>
        <v>0</v>
      </c>
      <c r="F53" s="119" t="s">
        <v>25</v>
      </c>
      <c r="G53" s="119" t="s">
        <v>25</v>
      </c>
      <c r="H53" s="119"/>
      <c r="I53" s="119" t="s">
        <v>25</v>
      </c>
    </row>
    <row r="54" spans="1:9" ht="15.75" x14ac:dyDescent="0.25">
      <c r="A54" s="168"/>
      <c r="B54" s="170"/>
      <c r="C54" s="37">
        <v>360</v>
      </c>
      <c r="D54" s="172"/>
      <c r="E54" s="120">
        <f>F54+H54</f>
        <v>0</v>
      </c>
      <c r="F54" s="119"/>
      <c r="G54" s="119" t="s">
        <v>25</v>
      </c>
      <c r="H54" s="119"/>
      <c r="I54" s="119" t="s">
        <v>25</v>
      </c>
    </row>
    <row r="55" spans="1:9" ht="15.75" x14ac:dyDescent="0.25">
      <c r="A55" s="167" t="s">
        <v>148</v>
      </c>
      <c r="B55" s="169"/>
      <c r="C55" s="37">
        <v>244</v>
      </c>
      <c r="D55" s="171">
        <v>310</v>
      </c>
      <c r="E55" s="120">
        <f>F55+G55+H55</f>
        <v>427000</v>
      </c>
      <c r="F55" s="119">
        <v>282000</v>
      </c>
      <c r="G55" s="119">
        <v>145000</v>
      </c>
      <c r="H55" s="119"/>
      <c r="I55" s="119"/>
    </row>
    <row r="56" spans="1:9" ht="15.75" x14ac:dyDescent="0.25">
      <c r="A56" s="168"/>
      <c r="B56" s="170"/>
      <c r="C56" s="37">
        <v>417</v>
      </c>
      <c r="D56" s="172"/>
      <c r="E56" s="120" t="str">
        <f>G56</f>
        <v>X</v>
      </c>
      <c r="F56" s="119" t="s">
        <v>25</v>
      </c>
      <c r="G56" s="119" t="s">
        <v>25</v>
      </c>
      <c r="H56" s="119" t="s">
        <v>25</v>
      </c>
      <c r="I56" s="119" t="s">
        <v>25</v>
      </c>
    </row>
    <row r="57" spans="1:9" ht="15.75" x14ac:dyDescent="0.25">
      <c r="A57" s="42" t="s">
        <v>149</v>
      </c>
      <c r="B57" s="117"/>
      <c r="C57" s="37">
        <v>244</v>
      </c>
      <c r="D57" s="38">
        <v>340</v>
      </c>
      <c r="E57" s="120">
        <f>F57+G57+H57</f>
        <v>4827500</v>
      </c>
      <c r="F57" s="119">
        <v>4619300</v>
      </c>
      <c r="G57" s="119">
        <v>208200</v>
      </c>
      <c r="H57" s="119"/>
      <c r="I57" s="119"/>
    </row>
    <row r="58" spans="1:9" ht="15.75" x14ac:dyDescent="0.25">
      <c r="A58" s="5" t="s">
        <v>40</v>
      </c>
      <c r="B58" s="117">
        <v>300</v>
      </c>
      <c r="C58" s="125" t="s">
        <v>25</v>
      </c>
      <c r="D58" s="125"/>
      <c r="E58" s="120">
        <f>F58+G58+H58</f>
        <v>0</v>
      </c>
      <c r="F58" s="119">
        <f>F59+F61</f>
        <v>0</v>
      </c>
      <c r="G58" s="119">
        <f t="shared" ref="G58" si="2">G59+G61</f>
        <v>0</v>
      </c>
      <c r="H58" s="119">
        <f>H59+H61</f>
        <v>0</v>
      </c>
      <c r="I58" s="119"/>
    </row>
    <row r="59" spans="1:9" ht="15.75" x14ac:dyDescent="0.25">
      <c r="A59" s="5" t="s">
        <v>3</v>
      </c>
      <c r="B59" s="162">
        <v>310</v>
      </c>
      <c r="C59" s="163"/>
      <c r="D59" s="164"/>
      <c r="E59" s="166">
        <v>0</v>
      </c>
      <c r="F59" s="160"/>
      <c r="G59" s="159"/>
      <c r="H59" s="159"/>
      <c r="I59" s="160"/>
    </row>
    <row r="60" spans="1:9" ht="15.75" x14ac:dyDescent="0.25">
      <c r="A60" s="5" t="s">
        <v>41</v>
      </c>
      <c r="B60" s="162"/>
      <c r="C60" s="163"/>
      <c r="D60" s="165"/>
      <c r="E60" s="166"/>
      <c r="F60" s="161"/>
      <c r="G60" s="159"/>
      <c r="H60" s="159"/>
      <c r="I60" s="161"/>
    </row>
    <row r="61" spans="1:9" ht="15.75" x14ac:dyDescent="0.25">
      <c r="A61" s="5" t="s">
        <v>42</v>
      </c>
      <c r="B61" s="117">
        <v>320</v>
      </c>
      <c r="C61" s="125"/>
      <c r="D61" s="125"/>
      <c r="E61" s="120">
        <f>F61+G61+H61</f>
        <v>0</v>
      </c>
      <c r="F61" s="119"/>
      <c r="G61" s="119"/>
      <c r="H61" s="119"/>
      <c r="I61" s="119"/>
    </row>
    <row r="62" spans="1:9" ht="15.75" x14ac:dyDescent="0.25">
      <c r="A62" s="5" t="s">
        <v>43</v>
      </c>
      <c r="B62" s="117">
        <v>400</v>
      </c>
      <c r="C62" s="125"/>
      <c r="D62" s="125"/>
      <c r="E62" s="120">
        <f>F62+G62+H62</f>
        <v>0</v>
      </c>
      <c r="F62" s="119">
        <f>F63+F65</f>
        <v>0</v>
      </c>
      <c r="G62" s="119">
        <f t="shared" ref="G62" si="3">G63+G65</f>
        <v>0</v>
      </c>
      <c r="H62" s="119">
        <f>H63+H65</f>
        <v>0</v>
      </c>
      <c r="I62" s="119"/>
    </row>
    <row r="63" spans="1:9" ht="15.75" x14ac:dyDescent="0.25">
      <c r="A63" s="5" t="s">
        <v>44</v>
      </c>
      <c r="B63" s="162">
        <v>410</v>
      </c>
      <c r="C63" s="163"/>
      <c r="D63" s="164"/>
      <c r="E63" s="166">
        <v>0</v>
      </c>
      <c r="F63" s="160"/>
      <c r="G63" s="159"/>
      <c r="H63" s="159"/>
      <c r="I63" s="160"/>
    </row>
    <row r="64" spans="1:9" ht="15.75" x14ac:dyDescent="0.25">
      <c r="A64" s="5" t="s">
        <v>45</v>
      </c>
      <c r="B64" s="162"/>
      <c r="C64" s="163"/>
      <c r="D64" s="165"/>
      <c r="E64" s="166"/>
      <c r="F64" s="161"/>
      <c r="G64" s="159"/>
      <c r="H64" s="159"/>
      <c r="I64" s="161"/>
    </row>
    <row r="65" spans="1:9" ht="15.75" x14ac:dyDescent="0.25">
      <c r="A65" s="5" t="s">
        <v>46</v>
      </c>
      <c r="B65" s="117">
        <v>420</v>
      </c>
      <c r="C65" s="125"/>
      <c r="D65" s="125"/>
      <c r="E65" s="120">
        <f>F65+G65+H65</f>
        <v>0</v>
      </c>
      <c r="F65" s="119"/>
      <c r="G65" s="119"/>
      <c r="H65" s="119"/>
      <c r="I65" s="119"/>
    </row>
    <row r="66" spans="1:9" ht="15.75" x14ac:dyDescent="0.25">
      <c r="A66" s="5" t="s">
        <v>47</v>
      </c>
      <c r="B66" s="117">
        <v>500</v>
      </c>
      <c r="C66" s="125" t="s">
        <v>25</v>
      </c>
      <c r="D66" s="125"/>
      <c r="E66" s="120">
        <f>F66+G66+H66</f>
        <v>0</v>
      </c>
      <c r="F66" s="119"/>
      <c r="G66" s="119"/>
      <c r="H66" s="119"/>
      <c r="I66" s="119"/>
    </row>
    <row r="67" spans="1:9" ht="15.75" x14ac:dyDescent="0.25">
      <c r="A67" s="5" t="s">
        <v>48</v>
      </c>
      <c r="B67" s="117">
        <v>600</v>
      </c>
      <c r="C67" s="125" t="s">
        <v>25</v>
      </c>
      <c r="D67" s="125"/>
      <c r="E67" s="120">
        <f>F67+G67+H67</f>
        <v>0</v>
      </c>
      <c r="F67" s="119"/>
      <c r="G67" s="119"/>
      <c r="H67" s="119"/>
      <c r="I67" s="119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hidden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hidden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99" t="s">
        <v>170</v>
      </c>
      <c r="B72" s="60"/>
      <c r="C72" s="60"/>
      <c r="D72" s="60" t="s">
        <v>190</v>
      </c>
      <c r="E72" s="60"/>
      <c r="F72" s="60"/>
      <c r="G72" s="60"/>
      <c r="H72" s="60"/>
      <c r="I72" s="60"/>
    </row>
    <row r="73" spans="1:9" x14ac:dyDescent="0.25">
      <c r="A73" s="60"/>
      <c r="B73" s="60" t="s">
        <v>96</v>
      </c>
      <c r="C73" s="60"/>
      <c r="D73" s="60"/>
      <c r="E73" s="60"/>
      <c r="F73" s="60"/>
      <c r="G73" s="60"/>
      <c r="H73" s="62"/>
      <c r="I73" s="62"/>
    </row>
    <row r="74" spans="1:9" ht="3" customHeight="1" x14ac:dyDescent="0.25">
      <c r="A74" s="60"/>
      <c r="B74" s="59"/>
      <c r="C74" s="60"/>
      <c r="D74" s="60"/>
      <c r="E74" s="60"/>
      <c r="F74" s="60"/>
      <c r="G74" s="93"/>
      <c r="H74" s="93"/>
      <c r="I74" s="62"/>
    </row>
    <row r="75" spans="1:9" hidden="1" x14ac:dyDescent="0.25">
      <c r="A75" s="60"/>
      <c r="B75" s="60"/>
      <c r="C75" s="60"/>
      <c r="D75" s="60"/>
      <c r="E75" s="60"/>
      <c r="F75" s="60"/>
      <c r="G75" s="93"/>
      <c r="H75" s="93"/>
      <c r="I75" s="62"/>
    </row>
    <row r="76" spans="1:9" ht="15.75" x14ac:dyDescent="0.25">
      <c r="A76" s="99" t="s">
        <v>171</v>
      </c>
      <c r="B76" s="60"/>
      <c r="C76" s="60"/>
      <c r="D76" s="60" t="s">
        <v>191</v>
      </c>
      <c r="E76" s="60"/>
      <c r="F76" s="60"/>
      <c r="G76" s="62"/>
      <c r="H76" s="62"/>
      <c r="I76" s="62"/>
    </row>
    <row r="77" spans="1:9" x14ac:dyDescent="0.25">
      <c r="A77" s="60"/>
      <c r="B77" s="60" t="s">
        <v>97</v>
      </c>
      <c r="C77" s="60"/>
      <c r="D77" s="60"/>
      <c r="E77" s="60"/>
      <c r="F77" s="60"/>
      <c r="G77" s="62"/>
      <c r="H77" s="62"/>
      <c r="I77" s="62"/>
    </row>
    <row r="78" spans="1:9" ht="15.75" x14ac:dyDescent="0.25">
      <c r="A78" s="100" t="s">
        <v>193</v>
      </c>
      <c r="B78" s="59"/>
      <c r="C78" s="60"/>
      <c r="D78" s="60"/>
      <c r="E78" s="60"/>
      <c r="F78" s="60"/>
      <c r="G78" s="62"/>
      <c r="H78" s="62"/>
      <c r="I78" s="62"/>
    </row>
  </sheetData>
  <mergeCells count="79">
    <mergeCell ref="H59:H60"/>
    <mergeCell ref="I59:I60"/>
    <mergeCell ref="B63:B64"/>
    <mergeCell ref="C63:C64"/>
    <mergeCell ref="D63:D64"/>
    <mergeCell ref="E63:E64"/>
    <mergeCell ref="F63:F64"/>
    <mergeCell ref="G63:G64"/>
    <mergeCell ref="H63:H64"/>
    <mergeCell ref="I63:I64"/>
    <mergeCell ref="B59:B60"/>
    <mergeCell ref="C59:C60"/>
    <mergeCell ref="D59:D60"/>
    <mergeCell ref="E59:E60"/>
    <mergeCell ref="F59:F60"/>
    <mergeCell ref="G59:G60"/>
    <mergeCell ref="A55:A56"/>
    <mergeCell ref="B55:B56"/>
    <mergeCell ref="D55:D56"/>
    <mergeCell ref="G34:G35"/>
    <mergeCell ref="H34:H35"/>
    <mergeCell ref="A49:A50"/>
    <mergeCell ref="B49:B50"/>
    <mergeCell ref="A52:A54"/>
    <mergeCell ref="B52:B54"/>
    <mergeCell ref="D52:D54"/>
    <mergeCell ref="I34:I35"/>
    <mergeCell ref="B38:B40"/>
    <mergeCell ref="A39:A40"/>
    <mergeCell ref="A42:A43"/>
    <mergeCell ref="B42:B43"/>
    <mergeCell ref="B34:B35"/>
    <mergeCell ref="C34:C35"/>
    <mergeCell ref="D34:D35"/>
    <mergeCell ref="E34:E35"/>
    <mergeCell ref="F34:F35"/>
    <mergeCell ref="E28:E29"/>
    <mergeCell ref="F28:F29"/>
    <mergeCell ref="G28:G29"/>
    <mergeCell ref="H28:H29"/>
    <mergeCell ref="I28:I29"/>
    <mergeCell ref="C24:D24"/>
    <mergeCell ref="C25:D25"/>
    <mergeCell ref="C26:D26"/>
    <mergeCell ref="B28:B29"/>
    <mergeCell ref="C28:C29"/>
    <mergeCell ref="D28:D29"/>
    <mergeCell ref="G11:G12"/>
    <mergeCell ref="H11:H12"/>
    <mergeCell ref="C23:D23"/>
    <mergeCell ref="I11:I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0:D10"/>
    <mergeCell ref="B11:B12"/>
    <mergeCell ref="C11:D12"/>
    <mergeCell ref="E11:E12"/>
    <mergeCell ref="F11:F12"/>
    <mergeCell ref="A1:I1"/>
    <mergeCell ref="A2:I2"/>
    <mergeCell ref="A4:A8"/>
    <mergeCell ref="B4:B8"/>
    <mergeCell ref="C4:D7"/>
    <mergeCell ref="E4:I4"/>
    <mergeCell ref="E5:E8"/>
    <mergeCell ref="F5:I5"/>
    <mergeCell ref="F6:F8"/>
    <mergeCell ref="G6:G8"/>
    <mergeCell ref="H6:I6"/>
    <mergeCell ref="H7:H8"/>
    <mergeCell ref="I7:I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34" workbookViewId="0">
      <selection activeCell="G26" sqref="G26"/>
    </sheetView>
  </sheetViews>
  <sheetFormatPr defaultRowHeight="15" x14ac:dyDescent="0.25"/>
  <cols>
    <col min="1" max="1" width="53.140625" customWidth="1"/>
    <col min="4" max="4" width="20.140625" customWidth="1"/>
    <col min="5" max="6" width="17.28515625" bestFit="1" customWidth="1"/>
    <col min="7" max="7" width="19.5703125" customWidth="1"/>
    <col min="8" max="8" width="9.140625" customWidth="1"/>
    <col min="9" max="9" width="19.28515625" customWidth="1"/>
  </cols>
  <sheetData>
    <row r="1" spans="1:9" ht="15.75" x14ac:dyDescent="0.25">
      <c r="A1" s="188" t="s">
        <v>165</v>
      </c>
      <c r="B1" s="188"/>
      <c r="C1" s="188"/>
      <c r="D1" s="188"/>
      <c r="E1" s="188"/>
      <c r="F1" s="188"/>
      <c r="G1" s="188"/>
      <c r="H1" s="188"/>
      <c r="I1" s="188"/>
    </row>
    <row r="2" spans="1:9" ht="15.75" x14ac:dyDescent="0.25">
      <c r="A2" s="189" t="s">
        <v>235</v>
      </c>
      <c r="B2" s="189"/>
      <c r="C2" s="189"/>
      <c r="D2" s="189"/>
      <c r="E2" s="189"/>
      <c r="F2" s="189"/>
      <c r="G2" s="189"/>
      <c r="H2" s="189"/>
      <c r="I2" s="189"/>
    </row>
    <row r="3" spans="1:9" ht="15.75" x14ac:dyDescent="0.25">
      <c r="A3" s="1">
        <v>7</v>
      </c>
      <c r="B3" s="1"/>
      <c r="C3" s="6"/>
      <c r="D3" s="6"/>
      <c r="E3" s="6"/>
      <c r="F3" s="6"/>
      <c r="G3" s="6"/>
      <c r="H3" s="1"/>
      <c r="I3" s="1"/>
    </row>
    <row r="4" spans="1:9" ht="15.75" x14ac:dyDescent="0.25">
      <c r="A4" s="190" t="s">
        <v>1</v>
      </c>
      <c r="B4" s="193" t="s">
        <v>17</v>
      </c>
      <c r="C4" s="196" t="s">
        <v>18</v>
      </c>
      <c r="D4" s="197"/>
      <c r="E4" s="202" t="s">
        <v>19</v>
      </c>
      <c r="F4" s="202"/>
      <c r="G4" s="202"/>
      <c r="H4" s="202"/>
      <c r="I4" s="202"/>
    </row>
    <row r="5" spans="1:9" ht="15.75" x14ac:dyDescent="0.25">
      <c r="A5" s="191"/>
      <c r="B5" s="194"/>
      <c r="C5" s="198"/>
      <c r="D5" s="199"/>
      <c r="E5" s="190" t="s">
        <v>20</v>
      </c>
      <c r="F5" s="202" t="s">
        <v>4</v>
      </c>
      <c r="G5" s="202"/>
      <c r="H5" s="202"/>
      <c r="I5" s="202"/>
    </row>
    <row r="6" spans="1:9" ht="15.75" x14ac:dyDescent="0.25">
      <c r="A6" s="191"/>
      <c r="B6" s="194"/>
      <c r="C6" s="198"/>
      <c r="D6" s="199"/>
      <c r="E6" s="191"/>
      <c r="F6" s="190" t="s">
        <v>174</v>
      </c>
      <c r="G6" s="190" t="s">
        <v>21</v>
      </c>
      <c r="H6" s="202" t="s">
        <v>22</v>
      </c>
      <c r="I6" s="202"/>
    </row>
    <row r="7" spans="1:9" x14ac:dyDescent="0.25">
      <c r="A7" s="191"/>
      <c r="B7" s="194"/>
      <c r="C7" s="200"/>
      <c r="D7" s="201"/>
      <c r="E7" s="191"/>
      <c r="F7" s="191"/>
      <c r="G7" s="191"/>
      <c r="H7" s="190" t="s">
        <v>20</v>
      </c>
      <c r="I7" s="190" t="s">
        <v>23</v>
      </c>
    </row>
    <row r="8" spans="1:9" ht="76.5" customHeight="1" x14ac:dyDescent="0.25">
      <c r="A8" s="192"/>
      <c r="B8" s="195"/>
      <c r="C8" s="118" t="s">
        <v>124</v>
      </c>
      <c r="D8" s="118" t="s">
        <v>91</v>
      </c>
      <c r="E8" s="192"/>
      <c r="F8" s="192"/>
      <c r="G8" s="192"/>
      <c r="H8" s="192"/>
      <c r="I8" s="192"/>
    </row>
    <row r="9" spans="1:9" ht="15.75" x14ac:dyDescent="0.25">
      <c r="A9" s="118">
        <v>1</v>
      </c>
      <c r="B9" s="36">
        <v>2</v>
      </c>
      <c r="C9" s="118">
        <v>3</v>
      </c>
      <c r="D9" s="48" t="s">
        <v>162</v>
      </c>
      <c r="E9" s="118">
        <v>4</v>
      </c>
      <c r="F9" s="118">
        <v>5</v>
      </c>
      <c r="G9" s="118">
        <v>6</v>
      </c>
      <c r="H9" s="118">
        <v>7</v>
      </c>
      <c r="I9" s="118">
        <v>8</v>
      </c>
    </row>
    <row r="10" spans="1:9" ht="15.75" x14ac:dyDescent="0.25">
      <c r="A10" s="41" t="s">
        <v>24</v>
      </c>
      <c r="B10" s="117">
        <v>100</v>
      </c>
      <c r="C10" s="186" t="s">
        <v>25</v>
      </c>
      <c r="D10" s="187"/>
      <c r="E10" s="130">
        <v>54889800</v>
      </c>
      <c r="F10" s="131">
        <v>52682100</v>
      </c>
      <c r="G10" s="130">
        <v>5193700</v>
      </c>
      <c r="H10" s="120">
        <f>H11+H14+H18+H19+H20+H21+H22+H24+H25</f>
        <v>0</v>
      </c>
      <c r="I10" s="120">
        <f>I14+I24</f>
        <v>0</v>
      </c>
    </row>
    <row r="11" spans="1:9" ht="15.75" x14ac:dyDescent="0.25">
      <c r="A11" s="5" t="s">
        <v>4</v>
      </c>
      <c r="B11" s="162">
        <v>110</v>
      </c>
      <c r="C11" s="203"/>
      <c r="D11" s="204"/>
      <c r="E11" s="166">
        <f>E13</f>
        <v>0</v>
      </c>
      <c r="F11" s="160" t="s">
        <v>25</v>
      </c>
      <c r="G11" s="159" t="s">
        <v>25</v>
      </c>
      <c r="H11" s="159">
        <f>H13</f>
        <v>0</v>
      </c>
      <c r="I11" s="159" t="s">
        <v>25</v>
      </c>
    </row>
    <row r="12" spans="1:9" ht="15.75" x14ac:dyDescent="0.25">
      <c r="A12" s="5" t="s">
        <v>26</v>
      </c>
      <c r="B12" s="162"/>
      <c r="C12" s="205"/>
      <c r="D12" s="206"/>
      <c r="E12" s="166"/>
      <c r="F12" s="161"/>
      <c r="G12" s="159"/>
      <c r="H12" s="159"/>
      <c r="I12" s="159"/>
    </row>
    <row r="13" spans="1:9" ht="15.75" x14ac:dyDescent="0.25">
      <c r="A13" s="5" t="s">
        <v>158</v>
      </c>
      <c r="B13" s="117"/>
      <c r="C13" s="186" t="s">
        <v>125</v>
      </c>
      <c r="D13" s="187"/>
      <c r="E13" s="120">
        <f>H13</f>
        <v>0</v>
      </c>
      <c r="F13" s="119" t="s">
        <v>25</v>
      </c>
      <c r="G13" s="119" t="s">
        <v>25</v>
      </c>
      <c r="H13" s="119"/>
      <c r="I13" s="119" t="s">
        <v>25</v>
      </c>
    </row>
    <row r="14" spans="1:9" ht="15.75" x14ac:dyDescent="0.25">
      <c r="A14" s="5" t="s">
        <v>27</v>
      </c>
      <c r="B14" s="117">
        <v>120</v>
      </c>
      <c r="C14" s="186" t="s">
        <v>136</v>
      </c>
      <c r="D14" s="187"/>
      <c r="E14" s="120">
        <f>F14+H14</f>
        <v>52682100</v>
      </c>
      <c r="F14" s="131">
        <v>52682100</v>
      </c>
      <c r="G14" s="119" t="s">
        <v>25</v>
      </c>
      <c r="H14" s="119">
        <f>H15</f>
        <v>0</v>
      </c>
      <c r="I14" s="119"/>
    </row>
    <row r="15" spans="1:9" ht="78.75" x14ac:dyDescent="0.25">
      <c r="A15" s="5" t="s">
        <v>163</v>
      </c>
      <c r="B15" s="117"/>
      <c r="C15" s="186" t="s">
        <v>128</v>
      </c>
      <c r="D15" s="187"/>
      <c r="E15" s="120">
        <f>E16+E17</f>
        <v>0</v>
      </c>
      <c r="F15" s="119" t="s">
        <v>25</v>
      </c>
      <c r="G15" s="119" t="s">
        <v>25</v>
      </c>
      <c r="H15" s="119">
        <f>H16+H17</f>
        <v>0</v>
      </c>
      <c r="I15" s="119"/>
    </row>
    <row r="16" spans="1:9" ht="15.75" x14ac:dyDescent="0.25">
      <c r="A16" s="5" t="s">
        <v>126</v>
      </c>
      <c r="B16" s="117"/>
      <c r="C16" s="186"/>
      <c r="D16" s="187"/>
      <c r="E16" s="120">
        <f>H16</f>
        <v>0</v>
      </c>
      <c r="F16" s="119" t="s">
        <v>25</v>
      </c>
      <c r="G16" s="119" t="s">
        <v>25</v>
      </c>
      <c r="H16" s="119"/>
      <c r="I16" s="119"/>
    </row>
    <row r="17" spans="1:9" ht="15.75" x14ac:dyDescent="0.25">
      <c r="A17" s="5" t="s">
        <v>127</v>
      </c>
      <c r="B17" s="117"/>
      <c r="C17" s="186"/>
      <c r="D17" s="187"/>
      <c r="E17" s="120">
        <f>H17</f>
        <v>0</v>
      </c>
      <c r="F17" s="119" t="s">
        <v>25</v>
      </c>
      <c r="G17" s="119" t="s">
        <v>25</v>
      </c>
      <c r="H17" s="119"/>
      <c r="I17" s="119"/>
    </row>
    <row r="18" spans="1:9" ht="15.75" x14ac:dyDescent="0.25">
      <c r="A18" s="5" t="s">
        <v>130</v>
      </c>
      <c r="B18" s="117"/>
      <c r="C18" s="186" t="s">
        <v>131</v>
      </c>
      <c r="D18" s="187"/>
      <c r="E18" s="120">
        <f>H18</f>
        <v>0</v>
      </c>
      <c r="F18" s="119" t="s">
        <v>25</v>
      </c>
      <c r="G18" s="119" t="s">
        <v>25</v>
      </c>
      <c r="H18" s="119"/>
      <c r="I18" s="119" t="s">
        <v>25</v>
      </c>
    </row>
    <row r="19" spans="1:9" ht="15.75" x14ac:dyDescent="0.25">
      <c r="A19" s="5" t="s">
        <v>132</v>
      </c>
      <c r="B19" s="117"/>
      <c r="C19" s="186" t="s">
        <v>133</v>
      </c>
      <c r="D19" s="187"/>
      <c r="E19" s="120">
        <v>0</v>
      </c>
      <c r="F19" s="119" t="s">
        <v>179</v>
      </c>
      <c r="G19" s="119">
        <v>0</v>
      </c>
      <c r="H19" s="119"/>
      <c r="I19" s="119" t="s">
        <v>25</v>
      </c>
    </row>
    <row r="20" spans="1:9" ht="15.75" x14ac:dyDescent="0.25">
      <c r="A20" s="5" t="s">
        <v>134</v>
      </c>
      <c r="B20" s="117"/>
      <c r="C20" s="186" t="s">
        <v>129</v>
      </c>
      <c r="D20" s="187"/>
      <c r="E20" s="120">
        <f t="shared" ref="E20:E21" si="0">H20</f>
        <v>0</v>
      </c>
      <c r="F20" s="119" t="s">
        <v>25</v>
      </c>
      <c r="G20" s="119" t="s">
        <v>25</v>
      </c>
      <c r="H20" s="119"/>
      <c r="I20" s="119" t="s">
        <v>25</v>
      </c>
    </row>
    <row r="21" spans="1:9" ht="31.5" x14ac:dyDescent="0.25">
      <c r="A21" s="5" t="s">
        <v>28</v>
      </c>
      <c r="B21" s="117">
        <v>130</v>
      </c>
      <c r="C21" s="186" t="s">
        <v>131</v>
      </c>
      <c r="D21" s="187"/>
      <c r="E21" s="120">
        <f t="shared" si="0"/>
        <v>0</v>
      </c>
      <c r="F21" s="119" t="s">
        <v>25</v>
      </c>
      <c r="G21" s="119" t="s">
        <v>25</v>
      </c>
      <c r="H21" s="119"/>
      <c r="I21" s="119" t="s">
        <v>25</v>
      </c>
    </row>
    <row r="22" spans="1:9" ht="63" x14ac:dyDescent="0.25">
      <c r="A22" s="5" t="s">
        <v>29</v>
      </c>
      <c r="B22" s="117">
        <v>140</v>
      </c>
      <c r="C22" s="186" t="s">
        <v>159</v>
      </c>
      <c r="D22" s="187"/>
      <c r="E22" s="120">
        <f>H22</f>
        <v>0</v>
      </c>
      <c r="F22" s="119" t="s">
        <v>25</v>
      </c>
      <c r="G22" s="119" t="s">
        <v>25</v>
      </c>
      <c r="H22" s="119"/>
      <c r="I22" s="119" t="s">
        <v>25</v>
      </c>
    </row>
    <row r="23" spans="1:9" ht="15.75" x14ac:dyDescent="0.25">
      <c r="A23" s="5" t="s">
        <v>30</v>
      </c>
      <c r="B23" s="117">
        <v>150</v>
      </c>
      <c r="C23" s="186" t="s">
        <v>135</v>
      </c>
      <c r="D23" s="187"/>
      <c r="E23" s="120">
        <f>G23</f>
        <v>5193700</v>
      </c>
      <c r="F23" s="119" t="s">
        <v>179</v>
      </c>
      <c r="G23" s="130">
        <v>5193700</v>
      </c>
      <c r="H23" s="119" t="s">
        <v>25</v>
      </c>
      <c r="I23" s="119" t="s">
        <v>25</v>
      </c>
    </row>
    <row r="24" spans="1:9" ht="15.75" x14ac:dyDescent="0.25">
      <c r="A24" s="5" t="s">
        <v>31</v>
      </c>
      <c r="B24" s="117">
        <v>160</v>
      </c>
      <c r="C24" s="186" t="s">
        <v>133</v>
      </c>
      <c r="D24" s="187"/>
      <c r="E24" s="120">
        <f>H24</f>
        <v>0</v>
      </c>
      <c r="F24" s="119" t="s">
        <v>25</v>
      </c>
      <c r="G24" s="119" t="s">
        <v>25</v>
      </c>
      <c r="H24" s="119"/>
      <c r="I24" s="119"/>
    </row>
    <row r="25" spans="1:9" ht="15.75" x14ac:dyDescent="0.25">
      <c r="A25" s="5" t="s">
        <v>32</v>
      </c>
      <c r="B25" s="117">
        <v>180</v>
      </c>
      <c r="C25" s="186" t="s">
        <v>25</v>
      </c>
      <c r="D25" s="187"/>
      <c r="E25" s="120">
        <f>H25</f>
        <v>0</v>
      </c>
      <c r="F25" s="119" t="s">
        <v>25</v>
      </c>
      <c r="G25" s="119" t="s">
        <v>25</v>
      </c>
      <c r="H25" s="119"/>
      <c r="I25" s="119" t="s">
        <v>25</v>
      </c>
    </row>
    <row r="26" spans="1:9" ht="15.75" x14ac:dyDescent="0.25">
      <c r="A26" s="41" t="s">
        <v>33</v>
      </c>
      <c r="B26" s="117">
        <v>200</v>
      </c>
      <c r="C26" s="186" t="s">
        <v>25</v>
      </c>
      <c r="D26" s="187"/>
      <c r="E26" s="120">
        <f>F26+G26+H26</f>
        <v>57875800</v>
      </c>
      <c r="F26" s="131">
        <v>52682100</v>
      </c>
      <c r="G26" s="130">
        <v>5193700</v>
      </c>
      <c r="H26" s="119">
        <f>H27+H33+H37+H41+H42+H43+H44</f>
        <v>0</v>
      </c>
      <c r="I26" s="119"/>
    </row>
    <row r="27" spans="1:9" ht="15.75" x14ac:dyDescent="0.25">
      <c r="A27" s="5" t="s">
        <v>34</v>
      </c>
      <c r="B27" s="117">
        <v>210</v>
      </c>
      <c r="C27" s="125">
        <v>110</v>
      </c>
      <c r="D27" s="123">
        <v>210</v>
      </c>
      <c r="E27" s="120">
        <f>E28+E32</f>
        <v>44489600</v>
      </c>
      <c r="F27" s="119">
        <v>40809300</v>
      </c>
      <c r="G27" s="119">
        <f t="shared" ref="G27" si="1">G28</f>
        <v>3615500</v>
      </c>
      <c r="H27" s="119">
        <f>H28</f>
        <v>0</v>
      </c>
      <c r="I27" s="119"/>
    </row>
    <row r="28" spans="1:9" ht="15.75" x14ac:dyDescent="0.25">
      <c r="A28" s="5" t="s">
        <v>3</v>
      </c>
      <c r="B28" s="169">
        <v>211</v>
      </c>
      <c r="C28" s="164">
        <v>110</v>
      </c>
      <c r="D28" s="164">
        <v>210</v>
      </c>
      <c r="E28" s="185">
        <v>44417600</v>
      </c>
      <c r="F28" s="160">
        <v>40802100</v>
      </c>
      <c r="G28" s="160">
        <f>G30+G31+G32</f>
        <v>3615500</v>
      </c>
      <c r="H28" s="182">
        <f>H30+H31+H32</f>
        <v>0</v>
      </c>
      <c r="I28" s="159"/>
    </row>
    <row r="29" spans="1:9" ht="31.5" x14ac:dyDescent="0.25">
      <c r="A29" s="5" t="s">
        <v>35</v>
      </c>
      <c r="B29" s="170"/>
      <c r="C29" s="165"/>
      <c r="D29" s="165"/>
      <c r="E29" s="185"/>
      <c r="F29" s="161"/>
      <c r="G29" s="161"/>
      <c r="H29" s="182"/>
      <c r="I29" s="159"/>
    </row>
    <row r="30" spans="1:9" ht="15.75" x14ac:dyDescent="0.25">
      <c r="A30" s="5" t="s">
        <v>137</v>
      </c>
      <c r="B30" s="117"/>
      <c r="C30" s="125">
        <v>111</v>
      </c>
      <c r="D30" s="125">
        <v>211</v>
      </c>
      <c r="E30" s="120">
        <f>F30+G30+H30</f>
        <v>34113000</v>
      </c>
      <c r="F30" s="119">
        <v>31340000</v>
      </c>
      <c r="G30" s="119">
        <v>2773000</v>
      </c>
      <c r="H30" s="119"/>
      <c r="I30" s="119"/>
    </row>
    <row r="31" spans="1:9" ht="15.75" x14ac:dyDescent="0.25">
      <c r="A31" s="5" t="s">
        <v>138</v>
      </c>
      <c r="B31" s="117"/>
      <c r="C31" s="125">
        <v>119</v>
      </c>
      <c r="D31" s="125">
        <v>213</v>
      </c>
      <c r="E31" s="120">
        <f>F31+G31+H31</f>
        <v>10304600</v>
      </c>
      <c r="F31" s="119">
        <v>9462100</v>
      </c>
      <c r="G31" s="119">
        <v>842500</v>
      </c>
      <c r="H31" s="119"/>
      <c r="I31" s="119"/>
    </row>
    <row r="32" spans="1:9" ht="15.75" x14ac:dyDescent="0.25">
      <c r="A32" s="5" t="s">
        <v>160</v>
      </c>
      <c r="B32" s="117"/>
      <c r="C32" s="125">
        <v>112</v>
      </c>
      <c r="D32" s="125">
        <v>212</v>
      </c>
      <c r="E32" s="120">
        <f>F32+G32+H32</f>
        <v>72000</v>
      </c>
      <c r="F32" s="119">
        <v>72000</v>
      </c>
      <c r="G32" s="119"/>
      <c r="H32" s="119"/>
      <c r="I32" s="119"/>
    </row>
    <row r="33" spans="1:9" ht="15.75" x14ac:dyDescent="0.25">
      <c r="A33" s="5" t="s">
        <v>36</v>
      </c>
      <c r="B33" s="117">
        <v>220</v>
      </c>
      <c r="C33" s="125"/>
      <c r="D33" s="125"/>
      <c r="E33" s="120">
        <f>F33+G33</f>
        <v>157000</v>
      </c>
      <c r="F33" s="119">
        <f>F34+F36</f>
        <v>157000</v>
      </c>
      <c r="G33" s="119">
        <f>G34+G36</f>
        <v>0</v>
      </c>
      <c r="H33" s="119">
        <f>H34+H36</f>
        <v>0</v>
      </c>
      <c r="I33" s="119"/>
    </row>
    <row r="34" spans="1:9" ht="15.75" x14ac:dyDescent="0.25">
      <c r="A34" s="5" t="s">
        <v>3</v>
      </c>
      <c r="B34" s="169"/>
      <c r="C34" s="164">
        <v>321</v>
      </c>
      <c r="D34" s="164">
        <v>262</v>
      </c>
      <c r="E34" s="183">
        <f>F34+G34+H34</f>
        <v>0</v>
      </c>
      <c r="F34" s="160"/>
      <c r="G34" s="160"/>
      <c r="H34" s="160"/>
      <c r="I34" s="160"/>
    </row>
    <row r="35" spans="1:9" ht="15.75" x14ac:dyDescent="0.25">
      <c r="A35" s="5" t="s">
        <v>139</v>
      </c>
      <c r="B35" s="170"/>
      <c r="C35" s="165"/>
      <c r="D35" s="165"/>
      <c r="E35" s="184" t="e">
        <f>F35+#REF!+G35</f>
        <v>#REF!</v>
      </c>
      <c r="F35" s="161"/>
      <c r="G35" s="161"/>
      <c r="H35" s="161"/>
      <c r="I35" s="161"/>
    </row>
    <row r="36" spans="1:9" ht="15.75" x14ac:dyDescent="0.25">
      <c r="A36" s="5" t="s">
        <v>140</v>
      </c>
      <c r="B36" s="117"/>
      <c r="C36" s="125"/>
      <c r="D36" s="125"/>
      <c r="E36" s="120">
        <v>157000</v>
      </c>
      <c r="F36" s="119">
        <v>157000</v>
      </c>
      <c r="G36" s="119"/>
      <c r="H36" s="119"/>
      <c r="I36" s="119"/>
    </row>
    <row r="37" spans="1:9" ht="15.75" x14ac:dyDescent="0.25">
      <c r="A37" s="5" t="s">
        <v>37</v>
      </c>
      <c r="B37" s="117">
        <v>230</v>
      </c>
      <c r="C37" s="125"/>
      <c r="D37" s="125"/>
      <c r="E37" s="120">
        <f>F37+H37</f>
        <v>157000</v>
      </c>
      <c r="F37" s="119">
        <f>F38+F39+F40</f>
        <v>157000</v>
      </c>
      <c r="G37" s="119" t="s">
        <v>25</v>
      </c>
      <c r="H37" s="119">
        <f>H38+H39+H40</f>
        <v>0</v>
      </c>
      <c r="I37" s="119"/>
    </row>
    <row r="38" spans="1:9" ht="15.75" x14ac:dyDescent="0.25">
      <c r="A38" s="5" t="s">
        <v>3</v>
      </c>
      <c r="B38" s="169"/>
      <c r="C38" s="123">
        <v>851</v>
      </c>
      <c r="D38" s="123">
        <v>290</v>
      </c>
      <c r="E38" s="124">
        <f>F38+H38</f>
        <v>30000</v>
      </c>
      <c r="F38" s="121">
        <v>30000</v>
      </c>
      <c r="G38" s="121" t="s">
        <v>25</v>
      </c>
      <c r="H38" s="121"/>
      <c r="I38" s="121"/>
    </row>
    <row r="39" spans="1:9" ht="15.75" x14ac:dyDescent="0.25">
      <c r="A39" s="180" t="s">
        <v>140</v>
      </c>
      <c r="B39" s="178"/>
      <c r="C39" s="125">
        <v>852</v>
      </c>
      <c r="D39" s="125">
        <v>290</v>
      </c>
      <c r="E39" s="120">
        <f>F39+H39</f>
        <v>80000</v>
      </c>
      <c r="F39" s="119">
        <v>80000</v>
      </c>
      <c r="G39" s="119" t="s">
        <v>25</v>
      </c>
      <c r="H39" s="119"/>
      <c r="I39" s="119"/>
    </row>
    <row r="40" spans="1:9" ht="15.75" x14ac:dyDescent="0.25">
      <c r="A40" s="181"/>
      <c r="B40" s="170"/>
      <c r="C40" s="125">
        <v>853</v>
      </c>
      <c r="D40" s="125">
        <v>290</v>
      </c>
      <c r="E40" s="120">
        <f>F40+H40</f>
        <v>47000</v>
      </c>
      <c r="F40" s="119">
        <v>47000</v>
      </c>
      <c r="G40" s="119" t="s">
        <v>25</v>
      </c>
      <c r="H40" s="119"/>
      <c r="I40" s="119"/>
    </row>
    <row r="41" spans="1:9" ht="15.75" x14ac:dyDescent="0.25">
      <c r="A41" s="5" t="s">
        <v>58</v>
      </c>
      <c r="B41" s="117">
        <v>240</v>
      </c>
      <c r="C41" s="125"/>
      <c r="D41" s="125"/>
      <c r="E41" s="120">
        <f>F41+H41</f>
        <v>0</v>
      </c>
      <c r="F41" s="119"/>
      <c r="G41" s="119" t="s">
        <v>25</v>
      </c>
      <c r="H41" s="119"/>
      <c r="I41" s="119"/>
    </row>
    <row r="42" spans="1:9" ht="15.75" x14ac:dyDescent="0.25">
      <c r="A42" s="173" t="s">
        <v>38</v>
      </c>
      <c r="B42" s="169">
        <v>250</v>
      </c>
      <c r="C42" s="125">
        <v>321</v>
      </c>
      <c r="D42" s="125">
        <v>262</v>
      </c>
      <c r="E42" s="120">
        <f>F42+G42+H42</f>
        <v>0</v>
      </c>
      <c r="F42" s="119"/>
      <c r="G42" s="119"/>
      <c r="H42" s="119"/>
      <c r="I42" s="119"/>
    </row>
    <row r="43" spans="1:9" ht="15.75" x14ac:dyDescent="0.25">
      <c r="A43" s="174"/>
      <c r="B43" s="170"/>
      <c r="C43" s="125">
        <v>340</v>
      </c>
      <c r="D43" s="125">
        <v>290</v>
      </c>
      <c r="E43" s="120">
        <f>F43+G43+H43</f>
        <v>0</v>
      </c>
      <c r="F43" s="119"/>
      <c r="G43" s="119"/>
      <c r="H43" s="119"/>
      <c r="I43" s="119"/>
    </row>
    <row r="44" spans="1:9" ht="15.75" x14ac:dyDescent="0.25">
      <c r="A44" s="5" t="s">
        <v>39</v>
      </c>
      <c r="B44" s="117">
        <v>260</v>
      </c>
      <c r="C44" s="125" t="s">
        <v>25</v>
      </c>
      <c r="D44" s="125"/>
      <c r="E44" s="120">
        <f>F44+G44+H44</f>
        <v>11450000</v>
      </c>
      <c r="F44" s="119">
        <f>F45+F46+F47+F49+F50+F51+F52+F54+F55+F57</f>
        <v>9691800</v>
      </c>
      <c r="G44" s="119">
        <f>G45+G46+G49+G50+G51+G52+G55+G57</f>
        <v>1758200</v>
      </c>
      <c r="H44" s="119">
        <f>H45+H46+H47+H49+H50+H51+H52+H53+H54+H55+H57</f>
        <v>0</v>
      </c>
      <c r="I44" s="119">
        <f>I45+I46+I47+I49+I50+I51+I52+I55+I57</f>
        <v>0</v>
      </c>
    </row>
    <row r="45" spans="1:9" ht="15.75" x14ac:dyDescent="0.25">
      <c r="A45" s="42" t="s">
        <v>143</v>
      </c>
      <c r="B45" s="117"/>
      <c r="C45" s="37">
        <v>244</v>
      </c>
      <c r="D45" s="38">
        <v>221</v>
      </c>
      <c r="E45" s="120">
        <f>F45+G45+H45</f>
        <v>268000</v>
      </c>
      <c r="F45" s="119">
        <v>268000</v>
      </c>
      <c r="G45" s="119"/>
      <c r="H45" s="119"/>
      <c r="I45" s="119"/>
    </row>
    <row r="46" spans="1:9" ht="15.75" x14ac:dyDescent="0.25">
      <c r="A46" s="42" t="s">
        <v>144</v>
      </c>
      <c r="B46" s="117"/>
      <c r="C46" s="37">
        <v>244</v>
      </c>
      <c r="D46" s="38">
        <v>222</v>
      </c>
      <c r="E46" s="120">
        <f>F46+G46+H46</f>
        <v>30000</v>
      </c>
      <c r="F46" s="119">
        <v>30000</v>
      </c>
      <c r="G46" s="119"/>
      <c r="H46" s="119"/>
      <c r="I46" s="119"/>
    </row>
    <row r="47" spans="1:9" ht="15.75" x14ac:dyDescent="0.25">
      <c r="A47" s="42" t="s">
        <v>145</v>
      </c>
      <c r="B47" s="117"/>
      <c r="C47" s="37">
        <v>244</v>
      </c>
      <c r="D47" s="38">
        <v>223</v>
      </c>
      <c r="E47" s="120">
        <f>F47+H47</f>
        <v>2040000</v>
      </c>
      <c r="F47" s="119">
        <v>2040000</v>
      </c>
      <c r="G47" s="119" t="s">
        <v>25</v>
      </c>
      <c r="H47" s="119"/>
      <c r="I47" s="119"/>
    </row>
    <row r="48" spans="1:9" ht="15.75" x14ac:dyDescent="0.25">
      <c r="A48" s="114" t="s">
        <v>213</v>
      </c>
      <c r="B48" s="122"/>
      <c r="C48" s="37">
        <v>244</v>
      </c>
      <c r="D48" s="38">
        <v>224</v>
      </c>
      <c r="E48" s="120">
        <v>24000</v>
      </c>
      <c r="F48" s="119">
        <v>24000</v>
      </c>
      <c r="G48" s="119"/>
      <c r="H48" s="119"/>
      <c r="I48" s="119"/>
    </row>
    <row r="49" spans="1:9" ht="15.75" x14ac:dyDescent="0.25">
      <c r="A49" s="175" t="s">
        <v>146</v>
      </c>
      <c r="B49" s="169"/>
      <c r="C49" s="37">
        <v>243</v>
      </c>
      <c r="D49" s="38">
        <v>225</v>
      </c>
      <c r="E49" s="120">
        <f>F49+G49+H49</f>
        <v>0</v>
      </c>
      <c r="F49" s="119">
        <v>0</v>
      </c>
      <c r="G49" s="119"/>
      <c r="H49" s="119"/>
      <c r="I49" s="119"/>
    </row>
    <row r="50" spans="1:9" ht="15.75" x14ac:dyDescent="0.25">
      <c r="A50" s="176"/>
      <c r="B50" s="170"/>
      <c r="C50" s="37">
        <v>244</v>
      </c>
      <c r="D50" s="38">
        <v>225</v>
      </c>
      <c r="E50" s="120">
        <v>1335000</v>
      </c>
      <c r="F50" s="119">
        <v>1335000</v>
      </c>
      <c r="G50" s="119">
        <v>1000000</v>
      </c>
      <c r="H50" s="119"/>
      <c r="I50" s="119"/>
    </row>
    <row r="51" spans="1:9" ht="15.75" x14ac:dyDescent="0.25">
      <c r="A51" s="42" t="s">
        <v>147</v>
      </c>
      <c r="B51" s="117"/>
      <c r="C51" s="37">
        <v>244</v>
      </c>
      <c r="D51" s="38">
        <v>226</v>
      </c>
      <c r="E51" s="120">
        <f>F51+G51+H51</f>
        <v>1128500</v>
      </c>
      <c r="F51" s="119">
        <v>1117500</v>
      </c>
      <c r="G51" s="119">
        <v>11000</v>
      </c>
      <c r="H51" s="119"/>
      <c r="I51" s="119"/>
    </row>
    <row r="52" spans="1:9" ht="15.75" x14ac:dyDescent="0.25">
      <c r="A52" s="167" t="s">
        <v>140</v>
      </c>
      <c r="B52" s="169"/>
      <c r="C52" s="37">
        <v>244</v>
      </c>
      <c r="D52" s="171">
        <v>290</v>
      </c>
      <c r="E52" s="120">
        <f>F52+G52+H52</f>
        <v>0</v>
      </c>
      <c r="F52" s="119"/>
      <c r="G52" s="119"/>
      <c r="H52" s="119"/>
      <c r="I52" s="119"/>
    </row>
    <row r="53" spans="1:9" ht="15.75" x14ac:dyDescent="0.25">
      <c r="A53" s="177"/>
      <c r="B53" s="178"/>
      <c r="C53" s="37">
        <v>350</v>
      </c>
      <c r="D53" s="179"/>
      <c r="E53" s="120">
        <f>H53</f>
        <v>0</v>
      </c>
      <c r="F53" s="119" t="s">
        <v>25</v>
      </c>
      <c r="G53" s="119" t="s">
        <v>25</v>
      </c>
      <c r="H53" s="119"/>
      <c r="I53" s="119" t="s">
        <v>25</v>
      </c>
    </row>
    <row r="54" spans="1:9" ht="15.75" x14ac:dyDescent="0.25">
      <c r="A54" s="168"/>
      <c r="B54" s="170"/>
      <c r="C54" s="37">
        <v>360</v>
      </c>
      <c r="D54" s="172"/>
      <c r="E54" s="120">
        <f>F54+H54</f>
        <v>0</v>
      </c>
      <c r="F54" s="119"/>
      <c r="G54" s="119" t="s">
        <v>25</v>
      </c>
      <c r="H54" s="119"/>
      <c r="I54" s="119" t="s">
        <v>25</v>
      </c>
    </row>
    <row r="55" spans="1:9" ht="15.75" x14ac:dyDescent="0.25">
      <c r="A55" s="167" t="s">
        <v>148</v>
      </c>
      <c r="B55" s="169"/>
      <c r="C55" s="37">
        <v>244</v>
      </c>
      <c r="D55" s="171">
        <v>310</v>
      </c>
      <c r="E55" s="120">
        <f>F55+G55+H55</f>
        <v>682000</v>
      </c>
      <c r="F55" s="119">
        <v>282000</v>
      </c>
      <c r="G55" s="119">
        <v>400000</v>
      </c>
      <c r="H55" s="119"/>
      <c r="I55" s="119"/>
    </row>
    <row r="56" spans="1:9" ht="15.75" x14ac:dyDescent="0.25">
      <c r="A56" s="168"/>
      <c r="B56" s="170"/>
      <c r="C56" s="37">
        <v>417</v>
      </c>
      <c r="D56" s="172"/>
      <c r="E56" s="120" t="str">
        <f>G56</f>
        <v>X</v>
      </c>
      <c r="F56" s="119" t="s">
        <v>25</v>
      </c>
      <c r="G56" s="119" t="s">
        <v>25</v>
      </c>
      <c r="H56" s="119" t="s">
        <v>25</v>
      </c>
      <c r="I56" s="119" t="s">
        <v>25</v>
      </c>
    </row>
    <row r="57" spans="1:9" ht="15.75" x14ac:dyDescent="0.25">
      <c r="A57" s="42" t="s">
        <v>149</v>
      </c>
      <c r="B57" s="117"/>
      <c r="C57" s="37">
        <v>244</v>
      </c>
      <c r="D57" s="38">
        <v>340</v>
      </c>
      <c r="E57" s="120">
        <f>F57+G57+H57</f>
        <v>4966500</v>
      </c>
      <c r="F57" s="119">
        <v>4619300</v>
      </c>
      <c r="G57" s="119">
        <v>347200</v>
      </c>
      <c r="H57" s="119"/>
      <c r="I57" s="119"/>
    </row>
    <row r="58" spans="1:9" ht="15.75" x14ac:dyDescent="0.25">
      <c r="A58" s="5" t="s">
        <v>40</v>
      </c>
      <c r="B58" s="117">
        <v>300</v>
      </c>
      <c r="C58" s="125" t="s">
        <v>25</v>
      </c>
      <c r="D58" s="125"/>
      <c r="E58" s="120">
        <f>F58+G58+H58</f>
        <v>0</v>
      </c>
      <c r="F58" s="119">
        <f>F59+F61</f>
        <v>0</v>
      </c>
      <c r="G58" s="119">
        <f t="shared" ref="G58" si="2">G59+G61</f>
        <v>0</v>
      </c>
      <c r="H58" s="119">
        <f>H59+H61</f>
        <v>0</v>
      </c>
      <c r="I58" s="119"/>
    </row>
    <row r="59" spans="1:9" ht="15.75" x14ac:dyDescent="0.25">
      <c r="A59" s="5" t="s">
        <v>3</v>
      </c>
      <c r="B59" s="162">
        <v>310</v>
      </c>
      <c r="C59" s="163"/>
      <c r="D59" s="164"/>
      <c r="E59" s="166">
        <v>0</v>
      </c>
      <c r="F59" s="160"/>
      <c r="G59" s="159"/>
      <c r="H59" s="159"/>
      <c r="I59" s="160"/>
    </row>
    <row r="60" spans="1:9" ht="15.75" x14ac:dyDescent="0.25">
      <c r="A60" s="5" t="s">
        <v>41</v>
      </c>
      <c r="B60" s="162"/>
      <c r="C60" s="163"/>
      <c r="D60" s="165"/>
      <c r="E60" s="166"/>
      <c r="F60" s="161"/>
      <c r="G60" s="159"/>
      <c r="H60" s="159"/>
      <c r="I60" s="161"/>
    </row>
    <row r="61" spans="1:9" ht="15.75" x14ac:dyDescent="0.25">
      <c r="A61" s="5" t="s">
        <v>42</v>
      </c>
      <c r="B61" s="117">
        <v>320</v>
      </c>
      <c r="C61" s="125"/>
      <c r="D61" s="125"/>
      <c r="E61" s="120">
        <f>F61+G61+H61</f>
        <v>0</v>
      </c>
      <c r="F61" s="119"/>
      <c r="G61" s="119"/>
      <c r="H61" s="119"/>
      <c r="I61" s="119"/>
    </row>
    <row r="62" spans="1:9" ht="15.75" x14ac:dyDescent="0.25">
      <c r="A62" s="5" t="s">
        <v>43</v>
      </c>
      <c r="B62" s="117">
        <v>400</v>
      </c>
      <c r="C62" s="125"/>
      <c r="D62" s="125"/>
      <c r="E62" s="120">
        <f>F62+G62+H62</f>
        <v>0</v>
      </c>
      <c r="F62" s="119">
        <f>F63+F65</f>
        <v>0</v>
      </c>
      <c r="G62" s="119">
        <f t="shared" ref="G62" si="3">G63+G65</f>
        <v>0</v>
      </c>
      <c r="H62" s="119">
        <f>H63+H65</f>
        <v>0</v>
      </c>
      <c r="I62" s="119"/>
    </row>
    <row r="63" spans="1:9" ht="15.75" x14ac:dyDescent="0.25">
      <c r="A63" s="5" t="s">
        <v>44</v>
      </c>
      <c r="B63" s="162">
        <v>410</v>
      </c>
      <c r="C63" s="163"/>
      <c r="D63" s="164"/>
      <c r="E63" s="166">
        <v>0</v>
      </c>
      <c r="F63" s="160"/>
      <c r="G63" s="159"/>
      <c r="H63" s="159"/>
      <c r="I63" s="160"/>
    </row>
    <row r="64" spans="1:9" ht="15.75" x14ac:dyDescent="0.25">
      <c r="A64" s="5" t="s">
        <v>45</v>
      </c>
      <c r="B64" s="162"/>
      <c r="C64" s="163"/>
      <c r="D64" s="165"/>
      <c r="E64" s="166"/>
      <c r="F64" s="161"/>
      <c r="G64" s="159"/>
      <c r="H64" s="159"/>
      <c r="I64" s="161"/>
    </row>
    <row r="65" spans="1:9" ht="15.75" x14ac:dyDescent="0.25">
      <c r="A65" s="5" t="s">
        <v>46</v>
      </c>
      <c r="B65" s="117">
        <v>420</v>
      </c>
      <c r="C65" s="125"/>
      <c r="D65" s="125"/>
      <c r="E65" s="120">
        <f>F65+G65+H65</f>
        <v>0</v>
      </c>
      <c r="F65" s="119"/>
      <c r="G65" s="119"/>
      <c r="H65" s="119"/>
      <c r="I65" s="119"/>
    </row>
    <row r="66" spans="1:9" ht="15.75" x14ac:dyDescent="0.25">
      <c r="A66" s="5" t="s">
        <v>47</v>
      </c>
      <c r="B66" s="117">
        <v>500</v>
      </c>
      <c r="C66" s="125" t="s">
        <v>25</v>
      </c>
      <c r="D66" s="125"/>
      <c r="E66" s="120">
        <f>F66+G66+H66</f>
        <v>0</v>
      </c>
      <c r="F66" s="119"/>
      <c r="G66" s="119"/>
      <c r="H66" s="119"/>
      <c r="I66" s="119"/>
    </row>
    <row r="67" spans="1:9" ht="15.75" x14ac:dyDescent="0.25">
      <c r="A67" s="5" t="s">
        <v>48</v>
      </c>
      <c r="B67" s="117">
        <v>600</v>
      </c>
      <c r="C67" s="125" t="s">
        <v>25</v>
      </c>
      <c r="D67" s="125"/>
      <c r="E67" s="120">
        <f>F67+G67+H67</f>
        <v>0</v>
      </c>
      <c r="F67" s="119"/>
      <c r="G67" s="119"/>
      <c r="H67" s="119"/>
      <c r="I67" s="119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3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hidden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hidden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99" t="s">
        <v>170</v>
      </c>
      <c r="B72" s="60"/>
      <c r="C72" s="60"/>
      <c r="D72" s="60" t="s">
        <v>190</v>
      </c>
      <c r="E72" s="60"/>
      <c r="F72" s="60"/>
      <c r="G72" s="60"/>
      <c r="H72" s="60"/>
      <c r="I72" s="60"/>
    </row>
    <row r="73" spans="1:9" x14ac:dyDescent="0.25">
      <c r="A73" s="60"/>
      <c r="B73" s="60" t="s">
        <v>96</v>
      </c>
      <c r="C73" s="60"/>
      <c r="D73" s="60"/>
      <c r="E73" s="60"/>
      <c r="F73" s="60"/>
      <c r="G73" s="60"/>
      <c r="H73" s="62"/>
      <c r="I73" s="62"/>
    </row>
    <row r="74" spans="1:9" ht="3" customHeight="1" x14ac:dyDescent="0.25">
      <c r="A74" s="60"/>
      <c r="B74" s="59"/>
      <c r="C74" s="60"/>
      <c r="D74" s="60"/>
      <c r="E74" s="60"/>
      <c r="F74" s="60"/>
      <c r="G74" s="93"/>
      <c r="H74" s="93"/>
      <c r="I74" s="62"/>
    </row>
    <row r="75" spans="1:9" hidden="1" x14ac:dyDescent="0.25">
      <c r="A75" s="60"/>
      <c r="B75" s="60"/>
      <c r="C75" s="60"/>
      <c r="D75" s="60"/>
      <c r="E75" s="60"/>
      <c r="F75" s="60"/>
      <c r="G75" s="93"/>
      <c r="H75" s="93"/>
      <c r="I75" s="62"/>
    </row>
    <row r="76" spans="1:9" ht="15.75" x14ac:dyDescent="0.25">
      <c r="A76" s="99" t="s">
        <v>171</v>
      </c>
      <c r="B76" s="60"/>
      <c r="C76" s="60"/>
      <c r="D76" s="60" t="s">
        <v>191</v>
      </c>
      <c r="E76" s="60"/>
      <c r="F76" s="60"/>
      <c r="G76" s="62"/>
      <c r="H76" s="62"/>
      <c r="I76" s="62"/>
    </row>
    <row r="77" spans="1:9" x14ac:dyDescent="0.25">
      <c r="A77" s="60"/>
      <c r="B77" s="60" t="s">
        <v>97</v>
      </c>
      <c r="C77" s="60"/>
      <c r="D77" s="60"/>
      <c r="E77" s="60"/>
      <c r="F77" s="60"/>
      <c r="G77" s="62"/>
      <c r="H77" s="62"/>
      <c r="I77" s="62"/>
    </row>
    <row r="78" spans="1:9" ht="15.75" x14ac:dyDescent="0.25">
      <c r="A78" s="100" t="s">
        <v>193</v>
      </c>
      <c r="B78" s="59"/>
      <c r="C78" s="60"/>
      <c r="D78" s="60"/>
      <c r="E78" s="60"/>
      <c r="F78" s="60"/>
      <c r="G78" s="62"/>
      <c r="H78" s="62"/>
      <c r="I78" s="62"/>
    </row>
  </sheetData>
  <mergeCells count="79">
    <mergeCell ref="H59:H60"/>
    <mergeCell ref="I59:I60"/>
    <mergeCell ref="B63:B64"/>
    <mergeCell ref="C63:C64"/>
    <mergeCell ref="D63:D64"/>
    <mergeCell ref="E63:E64"/>
    <mergeCell ref="F63:F64"/>
    <mergeCell ref="G63:G64"/>
    <mergeCell ref="H63:H64"/>
    <mergeCell ref="I63:I64"/>
    <mergeCell ref="B59:B60"/>
    <mergeCell ref="C59:C60"/>
    <mergeCell ref="D59:D60"/>
    <mergeCell ref="E59:E60"/>
    <mergeCell ref="F59:F60"/>
    <mergeCell ref="G59:G60"/>
    <mergeCell ref="A55:A56"/>
    <mergeCell ref="B55:B56"/>
    <mergeCell ref="D55:D56"/>
    <mergeCell ref="G34:G35"/>
    <mergeCell ref="H34:H35"/>
    <mergeCell ref="A49:A50"/>
    <mergeCell ref="B49:B50"/>
    <mergeCell ref="A52:A54"/>
    <mergeCell ref="B52:B54"/>
    <mergeCell ref="D52:D54"/>
    <mergeCell ref="I34:I35"/>
    <mergeCell ref="B38:B40"/>
    <mergeCell ref="A39:A40"/>
    <mergeCell ref="A42:A43"/>
    <mergeCell ref="B42:B43"/>
    <mergeCell ref="B34:B35"/>
    <mergeCell ref="C34:C35"/>
    <mergeCell ref="D34:D35"/>
    <mergeCell ref="E34:E35"/>
    <mergeCell ref="F34:F35"/>
    <mergeCell ref="E28:E29"/>
    <mergeCell ref="F28:F29"/>
    <mergeCell ref="G28:G29"/>
    <mergeCell ref="H28:H29"/>
    <mergeCell ref="I28:I29"/>
    <mergeCell ref="C24:D24"/>
    <mergeCell ref="C25:D25"/>
    <mergeCell ref="C26:D26"/>
    <mergeCell ref="B28:B29"/>
    <mergeCell ref="C28:C29"/>
    <mergeCell ref="D28:D29"/>
    <mergeCell ref="G11:G12"/>
    <mergeCell ref="H11:H12"/>
    <mergeCell ref="C23:D23"/>
    <mergeCell ref="I11:I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0:D10"/>
    <mergeCell ref="B11:B12"/>
    <mergeCell ref="C11:D12"/>
    <mergeCell ref="E11:E12"/>
    <mergeCell ref="F11:F12"/>
    <mergeCell ref="A1:I1"/>
    <mergeCell ref="A2:I2"/>
    <mergeCell ref="A4:A8"/>
    <mergeCell ref="B4:B8"/>
    <mergeCell ref="C4:D7"/>
    <mergeCell ref="E4:I4"/>
    <mergeCell ref="E5:E8"/>
    <mergeCell ref="F5:I5"/>
    <mergeCell ref="F6:F8"/>
    <mergeCell ref="G6:G8"/>
    <mergeCell ref="H6:I6"/>
    <mergeCell ref="H7:H8"/>
    <mergeCell ref="I7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3" zoomScaleNormal="100" workbookViewId="0">
      <selection activeCell="D5" sqref="D5:F6"/>
    </sheetView>
  </sheetViews>
  <sheetFormatPr defaultRowHeight="15.75" x14ac:dyDescent="0.25"/>
  <cols>
    <col min="1" max="1" width="48.28515625" style="1" customWidth="1"/>
    <col min="2" max="2" width="6" style="1" customWidth="1"/>
    <col min="3" max="3" width="5.42578125" style="1" customWidth="1"/>
    <col min="4" max="12" width="15" style="1" customWidth="1"/>
    <col min="13" max="16384" width="9.140625" style="1"/>
  </cols>
  <sheetData>
    <row r="1" spans="1:12" x14ac:dyDescent="0.25">
      <c r="L1" s="35" t="s">
        <v>141</v>
      </c>
    </row>
    <row r="2" spans="1:12" ht="67.5" customHeight="1" x14ac:dyDescent="0.25">
      <c r="C2" s="207" t="s">
        <v>232</v>
      </c>
      <c r="D2" s="208"/>
      <c r="E2" s="208"/>
      <c r="F2" s="208"/>
      <c r="G2" s="208"/>
      <c r="H2" s="208"/>
      <c r="I2" s="208"/>
    </row>
    <row r="3" spans="1:12" x14ac:dyDescent="0.25">
      <c r="C3" s="209"/>
      <c r="D3" s="209"/>
      <c r="E3" s="209"/>
      <c r="F3" s="209"/>
      <c r="G3" s="209"/>
      <c r="H3" s="209"/>
      <c r="I3" s="209"/>
    </row>
    <row r="4" spans="1:12" ht="30" customHeight="1" x14ac:dyDescent="0.25">
      <c r="A4" s="202" t="s">
        <v>1</v>
      </c>
      <c r="B4" s="202" t="s">
        <v>17</v>
      </c>
      <c r="C4" s="202" t="s">
        <v>49</v>
      </c>
      <c r="D4" s="202" t="s">
        <v>50</v>
      </c>
      <c r="E4" s="202"/>
      <c r="F4" s="202"/>
      <c r="G4" s="202"/>
      <c r="H4" s="202"/>
      <c r="I4" s="202"/>
      <c r="J4" s="202"/>
      <c r="K4" s="202"/>
      <c r="L4" s="202"/>
    </row>
    <row r="5" spans="1:12" x14ac:dyDescent="0.25">
      <c r="A5" s="202"/>
      <c r="B5" s="202"/>
      <c r="C5" s="202"/>
      <c r="D5" s="202" t="s">
        <v>51</v>
      </c>
      <c r="E5" s="202"/>
      <c r="F5" s="202"/>
      <c r="G5" s="202" t="s">
        <v>4</v>
      </c>
      <c r="H5" s="202"/>
      <c r="I5" s="202"/>
      <c r="J5" s="202"/>
      <c r="K5" s="202"/>
      <c r="L5" s="202"/>
    </row>
    <row r="6" spans="1:12" ht="135" customHeight="1" x14ac:dyDescent="0.25">
      <c r="A6" s="202"/>
      <c r="B6" s="202"/>
      <c r="C6" s="202"/>
      <c r="D6" s="202"/>
      <c r="E6" s="202"/>
      <c r="F6" s="202"/>
      <c r="G6" s="202" t="s">
        <v>167</v>
      </c>
      <c r="H6" s="202"/>
      <c r="I6" s="202"/>
      <c r="J6" s="202" t="s">
        <v>168</v>
      </c>
      <c r="K6" s="202"/>
      <c r="L6" s="202"/>
    </row>
    <row r="7" spans="1:12" ht="63" x14ac:dyDescent="0.25">
      <c r="A7" s="202"/>
      <c r="B7" s="202"/>
      <c r="C7" s="202"/>
      <c r="D7" s="7" t="s">
        <v>194</v>
      </c>
      <c r="E7" s="7" t="s">
        <v>195</v>
      </c>
      <c r="F7" s="7" t="s">
        <v>196</v>
      </c>
      <c r="G7" s="7" t="s">
        <v>194</v>
      </c>
      <c r="H7" s="7" t="s">
        <v>195</v>
      </c>
      <c r="I7" s="7" t="s">
        <v>196</v>
      </c>
      <c r="J7" s="7" t="s">
        <v>52</v>
      </c>
      <c r="K7" s="7" t="s">
        <v>53</v>
      </c>
      <c r="L7" s="7" t="s">
        <v>53</v>
      </c>
    </row>
    <row r="8" spans="1:12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55.5" customHeight="1" x14ac:dyDescent="0.25">
      <c r="A9" s="8" t="s">
        <v>54</v>
      </c>
      <c r="B9" s="58" t="s">
        <v>166</v>
      </c>
      <c r="C9" s="4" t="s">
        <v>25</v>
      </c>
      <c r="D9" s="108">
        <v>7603000</v>
      </c>
      <c r="E9" s="108">
        <v>7603000</v>
      </c>
      <c r="F9" s="108">
        <v>7603000</v>
      </c>
      <c r="G9" s="108">
        <v>7603000</v>
      </c>
      <c r="H9" s="108">
        <v>7603000</v>
      </c>
      <c r="I9" s="108">
        <v>7603000</v>
      </c>
      <c r="J9" s="5"/>
      <c r="K9" s="5"/>
      <c r="L9" s="5"/>
    </row>
    <row r="10" spans="1:12" ht="61.5" customHeight="1" x14ac:dyDescent="0.25">
      <c r="A10" s="8" t="s">
        <v>153</v>
      </c>
      <c r="B10" s="4">
        <v>1001</v>
      </c>
      <c r="C10" s="4" t="s">
        <v>25</v>
      </c>
      <c r="D10" s="108">
        <v>333514.95</v>
      </c>
      <c r="E10" s="108">
        <v>333514.95</v>
      </c>
      <c r="F10" s="108">
        <v>333514.95</v>
      </c>
      <c r="G10" s="108">
        <v>333514.95</v>
      </c>
      <c r="H10" s="108">
        <v>333514.95</v>
      </c>
      <c r="I10" s="108">
        <v>333514.95</v>
      </c>
      <c r="J10" s="5"/>
      <c r="K10" s="5"/>
      <c r="L10" s="5"/>
    </row>
    <row r="11" spans="1:12" ht="25.5" customHeight="1" x14ac:dyDescent="0.25">
      <c r="A11" s="8" t="s">
        <v>4</v>
      </c>
      <c r="B11" s="5"/>
      <c r="C11" s="5"/>
      <c r="D11" s="108"/>
      <c r="E11" s="108"/>
      <c r="F11" s="108"/>
      <c r="G11" s="108"/>
      <c r="H11" s="108"/>
      <c r="I11" s="108"/>
      <c r="J11" s="5"/>
      <c r="K11" s="5"/>
      <c r="L11" s="5"/>
    </row>
    <row r="12" spans="1:12" ht="15.75" customHeight="1" x14ac:dyDescent="0.25">
      <c r="A12" s="105" t="s">
        <v>226</v>
      </c>
      <c r="B12" s="5"/>
      <c r="C12" s="5"/>
      <c r="D12" s="108">
        <v>156805.82999999999</v>
      </c>
      <c r="E12" s="108">
        <v>156805.82999999999</v>
      </c>
      <c r="F12" s="108">
        <v>156805.82999999999</v>
      </c>
      <c r="G12" s="108">
        <v>156805.82999999999</v>
      </c>
      <c r="H12" s="108">
        <v>156805.82999999999</v>
      </c>
      <c r="I12" s="108">
        <v>156805.82999999999</v>
      </c>
      <c r="J12" s="5"/>
      <c r="K12" s="5"/>
      <c r="L12" s="5"/>
    </row>
    <row r="13" spans="1:12" ht="15.75" customHeight="1" x14ac:dyDescent="0.25">
      <c r="A13" s="8" t="s">
        <v>216</v>
      </c>
      <c r="B13" s="5"/>
      <c r="C13" s="5"/>
      <c r="D13" s="108">
        <v>162355.62</v>
      </c>
      <c r="E13" s="108">
        <v>162355.62</v>
      </c>
      <c r="F13" s="108">
        <v>162355.62</v>
      </c>
      <c r="G13" s="108">
        <v>162355.62</v>
      </c>
      <c r="H13" s="108">
        <v>162355.62</v>
      </c>
      <c r="I13" s="108">
        <v>162355.62</v>
      </c>
      <c r="J13" s="5"/>
      <c r="K13" s="5"/>
      <c r="L13" s="5"/>
    </row>
    <row r="14" spans="1:12" ht="15.75" customHeight="1" x14ac:dyDescent="0.25">
      <c r="A14" s="8" t="s">
        <v>227</v>
      </c>
      <c r="B14" s="5"/>
      <c r="C14" s="5"/>
      <c r="D14" s="108">
        <v>14353.5</v>
      </c>
      <c r="E14" s="108">
        <v>14353.5</v>
      </c>
      <c r="F14" s="108">
        <v>14353.5</v>
      </c>
      <c r="G14" s="108">
        <v>14353.5</v>
      </c>
      <c r="H14" s="108">
        <v>14353.5</v>
      </c>
      <c r="I14" s="108">
        <v>14353.5</v>
      </c>
      <c r="J14" s="5"/>
      <c r="K14" s="5"/>
      <c r="L14" s="5"/>
    </row>
    <row r="15" spans="1:12" ht="55.5" customHeight="1" x14ac:dyDescent="0.25">
      <c r="A15" s="8" t="s">
        <v>154</v>
      </c>
      <c r="B15" s="4">
        <v>2001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3.25" customHeight="1" x14ac:dyDescent="0.25">
      <c r="A16" s="8" t="s">
        <v>4</v>
      </c>
      <c r="B16" s="5"/>
      <c r="C16" s="5"/>
      <c r="D16" s="115">
        <v>7269485.0499999998</v>
      </c>
      <c r="E16" s="115">
        <v>7269485.0499999998</v>
      </c>
      <c r="F16" s="115">
        <v>7269485.0499999998</v>
      </c>
      <c r="G16" s="115">
        <v>7269485.0499999998</v>
      </c>
      <c r="H16" s="115">
        <v>7269485.0499999998</v>
      </c>
      <c r="I16" s="115">
        <v>7269485.0499999998</v>
      </c>
      <c r="J16" s="5"/>
      <c r="K16" s="5"/>
      <c r="L16" s="5"/>
    </row>
    <row r="17" spans="1:12" x14ac:dyDescent="0.25">
      <c r="A17" s="39" t="s">
        <v>214</v>
      </c>
      <c r="B17" s="39"/>
      <c r="C17" s="39"/>
      <c r="D17" s="107">
        <v>275300</v>
      </c>
      <c r="E17" s="107">
        <v>275300</v>
      </c>
      <c r="F17" s="107">
        <v>275300</v>
      </c>
      <c r="G17" s="107">
        <v>275300</v>
      </c>
      <c r="H17" s="107">
        <v>275300</v>
      </c>
      <c r="I17" s="107">
        <v>275300</v>
      </c>
      <c r="J17" s="39"/>
      <c r="K17" s="39"/>
      <c r="L17" s="39"/>
    </row>
    <row r="18" spans="1:12" x14ac:dyDescent="0.25">
      <c r="A18" s="39" t="s">
        <v>215</v>
      </c>
      <c r="B18" s="39"/>
      <c r="C18" s="39"/>
      <c r="D18" s="107">
        <v>61867.6</v>
      </c>
      <c r="E18" s="107">
        <v>61867.6</v>
      </c>
      <c r="F18" s="107">
        <v>61867.6</v>
      </c>
      <c r="G18" s="107">
        <v>61867.6</v>
      </c>
      <c r="H18" s="107">
        <v>61867.6</v>
      </c>
      <c r="I18" s="107">
        <v>61867.6</v>
      </c>
      <c r="J18" s="39"/>
      <c r="K18" s="39"/>
      <c r="L18" s="39"/>
    </row>
    <row r="19" spans="1:12" x14ac:dyDescent="0.25">
      <c r="A19" s="39" t="s">
        <v>216</v>
      </c>
      <c r="B19" s="39"/>
      <c r="C19" s="39"/>
      <c r="D19" s="107">
        <v>187644.38</v>
      </c>
      <c r="E19" s="107">
        <v>187644.38</v>
      </c>
      <c r="F19" s="107">
        <v>187644.38</v>
      </c>
      <c r="G19" s="107">
        <v>187644.38</v>
      </c>
      <c r="H19" s="107">
        <v>187644.38</v>
      </c>
      <c r="I19" s="107">
        <v>187644.38</v>
      </c>
      <c r="J19" s="39"/>
      <c r="K19" s="39"/>
      <c r="L19" s="39"/>
    </row>
    <row r="20" spans="1:12" x14ac:dyDescent="0.25">
      <c r="A20" s="39" t="s">
        <v>217</v>
      </c>
      <c r="B20" s="39"/>
      <c r="C20" s="39"/>
      <c r="D20" s="107">
        <v>90000</v>
      </c>
      <c r="E20" s="107">
        <v>90000</v>
      </c>
      <c r="F20" s="107">
        <v>90000</v>
      </c>
      <c r="G20" s="107">
        <v>90000</v>
      </c>
      <c r="H20" s="107">
        <v>90000</v>
      </c>
      <c r="I20" s="107">
        <v>90000</v>
      </c>
      <c r="J20" s="39"/>
      <c r="K20" s="39"/>
      <c r="L20" s="39"/>
    </row>
    <row r="21" spans="1:12" x14ac:dyDescent="0.25">
      <c r="A21" s="39" t="s">
        <v>227</v>
      </c>
      <c r="B21" s="39"/>
      <c r="C21" s="39"/>
      <c r="D21" s="107">
        <v>888878.5</v>
      </c>
      <c r="E21" s="107">
        <v>888878.5</v>
      </c>
      <c r="F21" s="107">
        <v>888878.5</v>
      </c>
      <c r="G21" s="107">
        <v>888878.5</v>
      </c>
      <c r="H21" s="107">
        <v>888878.5</v>
      </c>
      <c r="I21" s="107">
        <v>888878.5</v>
      </c>
      <c r="J21" s="39"/>
      <c r="K21" s="39"/>
      <c r="L21" s="39"/>
    </row>
    <row r="22" spans="1:12" x14ac:dyDescent="0.25">
      <c r="A22" s="39" t="s">
        <v>218</v>
      </c>
      <c r="B22" s="39"/>
      <c r="C22" s="39"/>
      <c r="D22" s="107">
        <v>96000</v>
      </c>
      <c r="E22" s="107">
        <v>96000</v>
      </c>
      <c r="F22" s="107">
        <v>96000</v>
      </c>
      <c r="G22" s="107">
        <v>96000</v>
      </c>
      <c r="H22" s="107">
        <v>96000</v>
      </c>
      <c r="I22" s="107">
        <v>96000</v>
      </c>
      <c r="J22" s="39"/>
      <c r="K22" s="39"/>
      <c r="L22" s="39"/>
    </row>
    <row r="23" spans="1:12" x14ac:dyDescent="0.25">
      <c r="A23" s="39" t="s">
        <v>219</v>
      </c>
      <c r="B23" s="39"/>
      <c r="C23" s="39"/>
      <c r="D23" s="107">
        <v>150000</v>
      </c>
      <c r="E23" s="107">
        <v>150000</v>
      </c>
      <c r="F23" s="107">
        <v>150000</v>
      </c>
      <c r="G23" s="107">
        <v>150000</v>
      </c>
      <c r="H23" s="107">
        <v>150000</v>
      </c>
      <c r="I23" s="107">
        <v>150000</v>
      </c>
      <c r="J23" s="39"/>
      <c r="K23" s="39"/>
      <c r="L23" s="39"/>
    </row>
    <row r="24" spans="1:12" x14ac:dyDescent="0.25">
      <c r="A24" s="39" t="s">
        <v>228</v>
      </c>
      <c r="B24" s="39"/>
      <c r="C24" s="39"/>
      <c r="D24" s="107">
        <v>174940.4</v>
      </c>
      <c r="E24" s="107">
        <v>174940.4</v>
      </c>
      <c r="F24" s="107">
        <v>174940.4</v>
      </c>
      <c r="G24" s="107">
        <v>174940.4</v>
      </c>
      <c r="H24" s="107">
        <v>174940.4</v>
      </c>
      <c r="I24" s="107">
        <v>174940.4</v>
      </c>
      <c r="J24" s="39"/>
      <c r="K24" s="39"/>
      <c r="L24" s="39"/>
    </row>
    <row r="25" spans="1:12" x14ac:dyDescent="0.25">
      <c r="A25" s="39" t="s">
        <v>229</v>
      </c>
      <c r="B25" s="39"/>
      <c r="C25" s="39"/>
      <c r="D25" s="107">
        <v>2662067.38</v>
      </c>
      <c r="E25" s="107">
        <v>2662067.38</v>
      </c>
      <c r="F25" s="107">
        <v>2662067.38</v>
      </c>
      <c r="G25" s="107">
        <v>2662067.38</v>
      </c>
      <c r="H25" s="107">
        <v>2662067.38</v>
      </c>
      <c r="I25" s="107">
        <v>2662067.38</v>
      </c>
      <c r="J25" s="39"/>
      <c r="K25" s="39"/>
      <c r="L25" s="39"/>
    </row>
    <row r="26" spans="1:12" x14ac:dyDescent="0.25">
      <c r="A26" s="39" t="s">
        <v>220</v>
      </c>
      <c r="B26" s="39"/>
      <c r="C26" s="39"/>
      <c r="D26" s="107">
        <v>225096.7</v>
      </c>
      <c r="E26" s="107">
        <v>225096.7</v>
      </c>
      <c r="F26" s="107">
        <v>225096.7</v>
      </c>
      <c r="G26" s="107">
        <v>225096.7</v>
      </c>
      <c r="H26" s="107">
        <v>225096.7</v>
      </c>
      <c r="I26" s="107">
        <v>225096.7</v>
      </c>
      <c r="J26" s="39"/>
      <c r="K26" s="39"/>
      <c r="L26" s="39"/>
    </row>
    <row r="27" spans="1:12" x14ac:dyDescent="0.25">
      <c r="A27" s="39" t="s">
        <v>221</v>
      </c>
      <c r="B27" s="39"/>
      <c r="C27" s="39"/>
      <c r="D27" s="107">
        <v>159757.69</v>
      </c>
      <c r="E27" s="107">
        <v>159757.69</v>
      </c>
      <c r="F27" s="107">
        <v>159757.69</v>
      </c>
      <c r="G27" s="107">
        <v>159757.69</v>
      </c>
      <c r="H27" s="107">
        <v>159757.69</v>
      </c>
      <c r="I27" s="107">
        <v>159757.69</v>
      </c>
      <c r="J27" s="39"/>
      <c r="K27" s="39"/>
      <c r="L27" s="39"/>
    </row>
    <row r="28" spans="1:12" x14ac:dyDescent="0.25">
      <c r="A28" s="39" t="s">
        <v>222</v>
      </c>
      <c r="B28" s="39"/>
      <c r="C28" s="39"/>
      <c r="D28" s="107">
        <v>51800</v>
      </c>
      <c r="E28" s="107">
        <v>51800</v>
      </c>
      <c r="F28" s="107">
        <v>51800</v>
      </c>
      <c r="G28" s="107">
        <v>51800</v>
      </c>
      <c r="H28" s="107">
        <v>51800</v>
      </c>
      <c r="I28" s="107">
        <v>51800</v>
      </c>
      <c r="J28" s="39"/>
      <c r="K28" s="39"/>
      <c r="L28" s="39"/>
    </row>
    <row r="29" spans="1:12" x14ac:dyDescent="0.25">
      <c r="A29" s="39" t="s">
        <v>230</v>
      </c>
      <c r="B29" s="39"/>
      <c r="C29" s="39"/>
      <c r="D29" s="107">
        <v>100000</v>
      </c>
      <c r="E29" s="107">
        <v>100000</v>
      </c>
      <c r="F29" s="107">
        <v>100000</v>
      </c>
      <c r="G29" s="107">
        <v>100000</v>
      </c>
      <c r="H29" s="107">
        <v>100000</v>
      </c>
      <c r="I29" s="107">
        <v>100000</v>
      </c>
      <c r="J29" s="39"/>
      <c r="K29" s="39"/>
      <c r="L29" s="39"/>
    </row>
    <row r="30" spans="1:12" x14ac:dyDescent="0.25">
      <c r="A30" s="39" t="s">
        <v>231</v>
      </c>
      <c r="B30" s="39"/>
      <c r="C30" s="39"/>
      <c r="D30" s="107">
        <v>172045.7</v>
      </c>
      <c r="E30" s="107">
        <v>172045.7</v>
      </c>
      <c r="F30" s="107">
        <v>172045.7</v>
      </c>
      <c r="G30" s="107">
        <v>172045.7</v>
      </c>
      <c r="H30" s="107">
        <v>172045.7</v>
      </c>
      <c r="I30" s="107">
        <v>172045.7</v>
      </c>
      <c r="J30" s="39"/>
      <c r="K30" s="39"/>
      <c r="L30" s="39"/>
    </row>
    <row r="31" spans="1:12" x14ac:dyDescent="0.25">
      <c r="A31" s="39" t="s">
        <v>223</v>
      </c>
      <c r="B31" s="39"/>
      <c r="C31" s="39"/>
      <c r="D31" s="116">
        <v>168000</v>
      </c>
      <c r="E31" s="116">
        <v>168000</v>
      </c>
      <c r="F31" s="116">
        <v>168000</v>
      </c>
      <c r="G31" s="116">
        <v>168000</v>
      </c>
      <c r="H31" s="116">
        <v>168000</v>
      </c>
      <c r="I31" s="116">
        <v>168000</v>
      </c>
      <c r="J31" s="39"/>
      <c r="K31" s="39"/>
      <c r="L31" s="39"/>
    </row>
    <row r="32" spans="1:12" x14ac:dyDescent="0.25">
      <c r="A32" s="39" t="s">
        <v>224</v>
      </c>
      <c r="B32" s="39"/>
      <c r="C32" s="39"/>
      <c r="D32" s="116">
        <v>792986.7</v>
      </c>
      <c r="E32" s="116">
        <v>792986.7</v>
      </c>
      <c r="F32" s="116">
        <v>792986.7</v>
      </c>
      <c r="G32" s="116">
        <v>792986.7</v>
      </c>
      <c r="H32" s="116">
        <v>792986.7</v>
      </c>
      <c r="I32" s="116">
        <v>792986.7</v>
      </c>
      <c r="J32" s="39"/>
      <c r="K32" s="39"/>
      <c r="L32" s="39"/>
    </row>
    <row r="33" spans="1:12" x14ac:dyDescent="0.25">
      <c r="A33" s="39" t="s">
        <v>225</v>
      </c>
      <c r="B33" s="39"/>
      <c r="C33" s="39"/>
      <c r="D33" s="116">
        <v>1013100</v>
      </c>
      <c r="E33" s="116">
        <v>1013100</v>
      </c>
      <c r="F33" s="116">
        <v>1013100</v>
      </c>
      <c r="G33" s="116">
        <v>1013100</v>
      </c>
      <c r="H33" s="116">
        <v>1013100</v>
      </c>
      <c r="I33" s="116">
        <v>1013100</v>
      </c>
      <c r="J33" s="39"/>
      <c r="K33" s="39"/>
      <c r="L33" s="39"/>
    </row>
    <row r="34" spans="1:12" x14ac:dyDescent="0.25">
      <c r="D34" s="109"/>
    </row>
    <row r="35" spans="1:12" x14ac:dyDescent="0.25">
      <c r="A35" s="47" t="s">
        <v>161</v>
      </c>
      <c r="B35" s="47"/>
      <c r="C35" s="47"/>
      <c r="D35" s="47"/>
    </row>
    <row r="39" spans="1:12" x14ac:dyDescent="0.25">
      <c r="K39" s="101"/>
      <c r="L39" s="101"/>
    </row>
    <row r="40" spans="1:12" s="59" customFormat="1" ht="21.75" customHeight="1" x14ac:dyDescent="0.25">
      <c r="A40" s="99" t="s">
        <v>170</v>
      </c>
      <c r="B40" s="60"/>
      <c r="C40" s="60"/>
      <c r="D40" s="60"/>
      <c r="E40" s="60" t="s">
        <v>190</v>
      </c>
      <c r="F40" s="60"/>
      <c r="G40" s="60"/>
      <c r="H40" s="60"/>
      <c r="I40" s="60"/>
      <c r="J40" s="60"/>
      <c r="K40" s="102"/>
      <c r="L40" s="61"/>
    </row>
    <row r="41" spans="1:12" s="59" customFormat="1" ht="9" customHeight="1" x14ac:dyDescent="0.25">
      <c r="A41" s="60"/>
      <c r="B41" s="60" t="s">
        <v>96</v>
      </c>
      <c r="C41" s="60"/>
      <c r="D41" s="60"/>
      <c r="E41" s="60"/>
      <c r="F41" s="60"/>
      <c r="G41" s="60"/>
      <c r="H41" s="62"/>
      <c r="I41" s="62"/>
      <c r="J41" s="62"/>
      <c r="K41" s="62"/>
      <c r="L41" s="62"/>
    </row>
    <row r="42" spans="1:12" s="59" customFormat="1" ht="13.5" customHeight="1" x14ac:dyDescent="0.25">
      <c r="A42" s="60"/>
      <c r="C42" s="60"/>
      <c r="D42" s="60"/>
      <c r="E42" s="60"/>
      <c r="F42" s="60"/>
      <c r="G42" s="93"/>
      <c r="H42" s="93"/>
      <c r="I42" s="62"/>
      <c r="J42" s="62"/>
      <c r="K42" s="61"/>
      <c r="L42" s="61"/>
    </row>
    <row r="43" spans="1:12" s="59" customFormat="1" ht="9.75" customHeight="1" x14ac:dyDescent="0.25">
      <c r="A43" s="60"/>
      <c r="B43" s="60"/>
      <c r="C43" s="60"/>
      <c r="D43" s="60"/>
      <c r="E43" s="60"/>
      <c r="F43" s="60"/>
      <c r="G43" s="93"/>
      <c r="H43" s="93"/>
      <c r="I43" s="62"/>
      <c r="J43" s="62"/>
      <c r="K43" s="61"/>
      <c r="L43" s="61"/>
    </row>
    <row r="44" spans="1:12" s="59" customFormat="1" ht="23.25" customHeight="1" x14ac:dyDescent="0.25">
      <c r="A44" s="99" t="s">
        <v>171</v>
      </c>
      <c r="B44" s="60"/>
      <c r="C44" s="60"/>
      <c r="D44" s="60"/>
      <c r="E44" s="60" t="s">
        <v>191</v>
      </c>
      <c r="F44" s="60"/>
      <c r="G44" s="62"/>
      <c r="H44" s="62"/>
      <c r="I44" s="62"/>
      <c r="J44" s="62"/>
      <c r="K44" s="61"/>
      <c r="L44" s="61"/>
    </row>
    <row r="45" spans="1:12" s="59" customFormat="1" ht="13.5" customHeight="1" x14ac:dyDescent="0.25">
      <c r="A45" s="60"/>
      <c r="B45" s="60" t="s">
        <v>97</v>
      </c>
      <c r="C45" s="60"/>
      <c r="D45" s="60"/>
      <c r="E45" s="60"/>
      <c r="F45" s="60"/>
      <c r="G45" s="62"/>
      <c r="H45" s="62"/>
      <c r="I45" s="62"/>
      <c r="J45" s="62"/>
      <c r="K45" s="61"/>
      <c r="L45" s="61"/>
    </row>
    <row r="46" spans="1:12" s="59" customFormat="1" ht="18" customHeight="1" x14ac:dyDescent="0.25">
      <c r="A46" s="100" t="s">
        <v>197</v>
      </c>
      <c r="C46" s="60"/>
      <c r="D46" s="60"/>
      <c r="E46" s="60"/>
      <c r="F46" s="60"/>
      <c r="G46" s="62"/>
      <c r="H46" s="62"/>
      <c r="I46" s="62"/>
      <c r="J46" s="62"/>
      <c r="K46" s="61"/>
      <c r="L46" s="61"/>
    </row>
    <row r="47" spans="1:12" s="59" customFormat="1" ht="12" customHeight="1" x14ac:dyDescent="0.25">
      <c r="A47" s="62" t="s">
        <v>198</v>
      </c>
      <c r="C47" s="60"/>
      <c r="D47" s="60"/>
      <c r="E47" s="60"/>
      <c r="F47" s="60"/>
      <c r="G47" s="62"/>
      <c r="H47" s="62"/>
      <c r="I47" s="62"/>
      <c r="J47" s="62"/>
      <c r="K47" s="61"/>
      <c r="L47" s="61"/>
    </row>
    <row r="48" spans="1:12" s="59" customFormat="1" ht="11.25" customHeight="1" x14ac:dyDescent="0.25">
      <c r="A48" s="62" t="s">
        <v>99</v>
      </c>
      <c r="B48" s="60"/>
      <c r="C48" s="60"/>
      <c r="D48" s="60"/>
      <c r="E48" s="60"/>
      <c r="F48" s="60"/>
      <c r="G48" s="60"/>
      <c r="H48" s="62"/>
      <c r="I48" s="62"/>
      <c r="J48" s="62"/>
      <c r="K48" s="61"/>
      <c r="L48" s="61"/>
    </row>
    <row r="49" spans="1:10" s="59" customFormat="1" ht="1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s="59" customFormat="1" ht="1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</row>
  </sheetData>
  <mergeCells count="10">
    <mergeCell ref="C2:I2"/>
    <mergeCell ref="C3:I3"/>
    <mergeCell ref="A4:A7"/>
    <mergeCell ref="B4:B7"/>
    <mergeCell ref="C4:C7"/>
    <mergeCell ref="D4:L4"/>
    <mergeCell ref="D5:F6"/>
    <mergeCell ref="G5:L5"/>
    <mergeCell ref="G6:I6"/>
    <mergeCell ref="J6:L6"/>
  </mergeCells>
  <pageMargins left="0.70866141732283472" right="0.23622047244094491" top="0.35433070866141736" bottom="0.27559055118110237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C20" sqref="C20"/>
    </sheetView>
  </sheetViews>
  <sheetFormatPr defaultRowHeight="15.75" x14ac:dyDescent="0.25"/>
  <cols>
    <col min="1" max="1" width="57.7109375" style="1" customWidth="1"/>
    <col min="2" max="3" width="34.42578125" style="1" customWidth="1"/>
    <col min="4" max="16384" width="9.140625" style="1"/>
  </cols>
  <sheetData>
    <row r="1" spans="1:12" x14ac:dyDescent="0.25">
      <c r="C1" s="35" t="s">
        <v>142</v>
      </c>
    </row>
    <row r="2" spans="1:12" ht="81" customHeight="1" x14ac:dyDescent="0.25">
      <c r="A2" s="207" t="s">
        <v>199</v>
      </c>
      <c r="B2" s="208"/>
      <c r="C2" s="208"/>
    </row>
    <row r="4" spans="1:12" ht="47.25" customHeight="1" x14ac:dyDescent="0.25">
      <c r="A4" s="7" t="s">
        <v>1</v>
      </c>
      <c r="B4" s="7" t="s">
        <v>17</v>
      </c>
      <c r="C4" s="7" t="s">
        <v>55</v>
      </c>
    </row>
    <row r="5" spans="1:12" x14ac:dyDescent="0.25">
      <c r="A5" s="7">
        <v>1</v>
      </c>
      <c r="B5" s="7">
        <v>2</v>
      </c>
      <c r="C5" s="7">
        <v>3</v>
      </c>
    </row>
    <row r="6" spans="1:12" x14ac:dyDescent="0.25">
      <c r="A6" s="5" t="s">
        <v>47</v>
      </c>
      <c r="B6" s="58" t="s">
        <v>175</v>
      </c>
      <c r="C6" s="5">
        <v>43255.96</v>
      </c>
    </row>
    <row r="7" spans="1:12" x14ac:dyDescent="0.25">
      <c r="A7" s="5" t="s">
        <v>48</v>
      </c>
      <c r="B7" s="58" t="s">
        <v>176</v>
      </c>
      <c r="C7" s="5">
        <v>0</v>
      </c>
    </row>
    <row r="8" spans="1:12" x14ac:dyDescent="0.25">
      <c r="A8" s="5" t="s">
        <v>56</v>
      </c>
      <c r="B8" s="58" t="s">
        <v>177</v>
      </c>
      <c r="C8" s="5"/>
    </row>
    <row r="9" spans="1:12" x14ac:dyDescent="0.25">
      <c r="A9" s="5"/>
      <c r="B9" s="97"/>
      <c r="C9" s="5"/>
    </row>
    <row r="10" spans="1:12" x14ac:dyDescent="0.25">
      <c r="A10" s="5" t="s">
        <v>57</v>
      </c>
      <c r="B10" s="58" t="s">
        <v>178</v>
      </c>
      <c r="C10" s="5"/>
    </row>
    <row r="11" spans="1:12" x14ac:dyDescent="0.25">
      <c r="A11" s="5"/>
      <c r="B11" s="5"/>
      <c r="C11" s="5"/>
    </row>
    <row r="16" spans="1:12" x14ac:dyDescent="0.25">
      <c r="K16" s="101"/>
      <c r="L16" s="101"/>
    </row>
    <row r="17" spans="1:12" s="59" customFormat="1" ht="21.75" customHeight="1" x14ac:dyDescent="0.25">
      <c r="A17" s="99" t="s">
        <v>200</v>
      </c>
      <c r="B17" s="60"/>
      <c r="C17" s="60"/>
      <c r="D17" s="60"/>
      <c r="E17" s="60"/>
      <c r="F17" s="60"/>
      <c r="G17" s="60"/>
      <c r="H17" s="60"/>
      <c r="I17" s="60"/>
      <c r="J17" s="60"/>
      <c r="K17" s="102"/>
      <c r="L17" s="61"/>
    </row>
    <row r="18" spans="1:12" s="59" customFormat="1" ht="9" customHeight="1" x14ac:dyDescent="0.25">
      <c r="A18" s="60"/>
      <c r="B18" s="60"/>
      <c r="C18" s="60"/>
      <c r="D18" s="60"/>
      <c r="E18" s="60"/>
      <c r="F18" s="60"/>
      <c r="G18" s="60"/>
      <c r="H18" s="62"/>
      <c r="I18" s="62"/>
      <c r="J18" s="62"/>
      <c r="K18" s="62"/>
      <c r="L18" s="62"/>
    </row>
    <row r="19" spans="1:12" s="59" customFormat="1" ht="13.5" customHeight="1" x14ac:dyDescent="0.25">
      <c r="A19" s="60"/>
      <c r="C19" s="60"/>
      <c r="D19" s="60"/>
      <c r="E19" s="60"/>
      <c r="F19" s="60"/>
      <c r="G19" s="93"/>
      <c r="H19" s="93"/>
      <c r="I19" s="62"/>
      <c r="J19" s="62"/>
      <c r="K19" s="61"/>
      <c r="L19" s="61"/>
    </row>
    <row r="20" spans="1:12" s="59" customFormat="1" ht="9.75" customHeight="1" x14ac:dyDescent="0.25">
      <c r="A20" s="60"/>
      <c r="B20" s="60"/>
      <c r="C20" s="60"/>
      <c r="D20" s="60"/>
      <c r="E20" s="60"/>
      <c r="F20" s="60"/>
      <c r="G20" s="93"/>
      <c r="H20" s="93"/>
      <c r="I20" s="62"/>
      <c r="J20" s="62"/>
      <c r="K20" s="61"/>
      <c r="L20" s="61"/>
    </row>
    <row r="21" spans="1:12" s="59" customFormat="1" ht="23.25" customHeight="1" x14ac:dyDescent="0.25">
      <c r="A21" s="99" t="s">
        <v>201</v>
      </c>
      <c r="B21" s="99" t="s">
        <v>191</v>
      </c>
      <c r="C21" s="60"/>
      <c r="D21" s="60"/>
      <c r="E21" s="60"/>
      <c r="F21" s="60"/>
      <c r="G21" s="62"/>
      <c r="H21" s="62"/>
      <c r="I21" s="62"/>
      <c r="J21" s="62"/>
      <c r="K21" s="61"/>
      <c r="L21" s="61"/>
    </row>
    <row r="22" spans="1:12" s="59" customFormat="1" ht="13.5" customHeight="1" x14ac:dyDescent="0.25">
      <c r="A22" s="60"/>
      <c r="B22" s="60"/>
      <c r="C22" s="60"/>
      <c r="D22" s="60"/>
      <c r="E22" s="60"/>
      <c r="F22" s="60"/>
      <c r="G22" s="62"/>
      <c r="H22" s="62"/>
      <c r="I22" s="62"/>
      <c r="J22" s="62"/>
      <c r="K22" s="61"/>
      <c r="L22" s="61"/>
    </row>
    <row r="23" spans="1:12" s="59" customFormat="1" ht="18" customHeight="1" x14ac:dyDescent="0.25">
      <c r="A23" s="100" t="s">
        <v>202</v>
      </c>
      <c r="C23" s="60"/>
      <c r="D23" s="60"/>
      <c r="E23" s="60"/>
      <c r="F23" s="60"/>
      <c r="G23" s="62"/>
      <c r="H23" s="62"/>
      <c r="I23" s="62"/>
      <c r="J23" s="62"/>
      <c r="K23" s="61"/>
      <c r="L23" s="61"/>
    </row>
    <row r="24" spans="1:12" s="59" customFormat="1" ht="12" customHeight="1" x14ac:dyDescent="0.25">
      <c r="A24" s="62" t="s">
        <v>180</v>
      </c>
      <c r="C24" s="60"/>
      <c r="D24" s="60"/>
      <c r="E24" s="60"/>
      <c r="F24" s="60"/>
      <c r="G24" s="62"/>
      <c r="H24" s="62"/>
      <c r="I24" s="62"/>
      <c r="J24" s="62"/>
      <c r="K24" s="61"/>
      <c r="L24" s="61"/>
    </row>
    <row r="25" spans="1:12" s="59" customFormat="1" ht="11.25" customHeight="1" x14ac:dyDescent="0.25">
      <c r="A25" s="62" t="s">
        <v>99</v>
      </c>
      <c r="B25" s="60"/>
      <c r="C25" s="60"/>
      <c r="D25" s="60"/>
      <c r="E25" s="60"/>
      <c r="F25" s="60"/>
      <c r="G25" s="60"/>
      <c r="H25" s="62"/>
      <c r="I25" s="62"/>
      <c r="J25" s="62"/>
      <c r="K25" s="61"/>
      <c r="L25" s="61"/>
    </row>
    <row r="26" spans="1:12" s="59" customFormat="1" ht="15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2" s="59" customFormat="1" ht="15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</row>
  </sheetData>
  <mergeCells count="1">
    <mergeCell ref="A2:C2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Normal="100" zoomScaleSheetLayoutView="100" workbookViewId="0">
      <selection activeCell="A33" sqref="A33:C33"/>
    </sheetView>
  </sheetViews>
  <sheetFormatPr defaultRowHeight="15" x14ac:dyDescent="0.25"/>
  <cols>
    <col min="1" max="1" width="9.28515625" style="59" customWidth="1"/>
    <col min="2" max="2" width="10" style="59" customWidth="1"/>
    <col min="3" max="3" width="17.42578125" style="59" customWidth="1"/>
    <col min="4" max="4" width="8.85546875" style="59" customWidth="1"/>
    <col min="5" max="5" width="7.85546875" style="59" customWidth="1"/>
    <col min="6" max="6" width="8.5703125" style="59" customWidth="1"/>
    <col min="7" max="7" width="9.28515625" style="59" customWidth="1"/>
    <col min="8" max="8" width="14" style="59" customWidth="1"/>
    <col min="9" max="9" width="13.42578125" style="59" customWidth="1"/>
    <col min="10" max="10" width="12.85546875" style="59" customWidth="1"/>
    <col min="11" max="11" width="13.140625" style="59" customWidth="1"/>
    <col min="12" max="12" width="15.42578125" style="59" customWidth="1"/>
    <col min="13" max="256" width="9.140625" style="59"/>
    <col min="257" max="257" width="9.28515625" style="59" customWidth="1"/>
    <col min="258" max="258" width="10" style="59" customWidth="1"/>
    <col min="259" max="259" width="17.42578125" style="59" customWidth="1"/>
    <col min="260" max="260" width="8.85546875" style="59" customWidth="1"/>
    <col min="261" max="261" width="7.85546875" style="59" customWidth="1"/>
    <col min="262" max="262" width="8.5703125" style="59" customWidth="1"/>
    <col min="263" max="263" width="9.28515625" style="59" customWidth="1"/>
    <col min="264" max="264" width="14" style="59" customWidth="1"/>
    <col min="265" max="265" width="13.42578125" style="59" customWidth="1"/>
    <col min="266" max="266" width="12.85546875" style="59" customWidth="1"/>
    <col min="267" max="267" width="13.140625" style="59" customWidth="1"/>
    <col min="268" max="268" width="15.42578125" style="59" customWidth="1"/>
    <col min="269" max="512" width="9.140625" style="59"/>
    <col min="513" max="513" width="9.28515625" style="59" customWidth="1"/>
    <col min="514" max="514" width="10" style="59" customWidth="1"/>
    <col min="515" max="515" width="17.42578125" style="59" customWidth="1"/>
    <col min="516" max="516" width="8.85546875" style="59" customWidth="1"/>
    <col min="517" max="517" width="7.85546875" style="59" customWidth="1"/>
    <col min="518" max="518" width="8.5703125" style="59" customWidth="1"/>
    <col min="519" max="519" width="9.28515625" style="59" customWidth="1"/>
    <col min="520" max="520" width="14" style="59" customWidth="1"/>
    <col min="521" max="521" width="13.42578125" style="59" customWidth="1"/>
    <col min="522" max="522" width="12.85546875" style="59" customWidth="1"/>
    <col min="523" max="523" width="13.140625" style="59" customWidth="1"/>
    <col min="524" max="524" width="15.42578125" style="59" customWidth="1"/>
    <col min="525" max="768" width="9.140625" style="59"/>
    <col min="769" max="769" width="9.28515625" style="59" customWidth="1"/>
    <col min="770" max="770" width="10" style="59" customWidth="1"/>
    <col min="771" max="771" width="17.42578125" style="59" customWidth="1"/>
    <col min="772" max="772" width="8.85546875" style="59" customWidth="1"/>
    <col min="773" max="773" width="7.85546875" style="59" customWidth="1"/>
    <col min="774" max="774" width="8.5703125" style="59" customWidth="1"/>
    <col min="775" max="775" width="9.28515625" style="59" customWidth="1"/>
    <col min="776" max="776" width="14" style="59" customWidth="1"/>
    <col min="777" max="777" width="13.42578125" style="59" customWidth="1"/>
    <col min="778" max="778" width="12.85546875" style="59" customWidth="1"/>
    <col min="779" max="779" width="13.140625" style="59" customWidth="1"/>
    <col min="780" max="780" width="15.42578125" style="59" customWidth="1"/>
    <col min="781" max="1024" width="9.140625" style="59"/>
    <col min="1025" max="1025" width="9.28515625" style="59" customWidth="1"/>
    <col min="1026" max="1026" width="10" style="59" customWidth="1"/>
    <col min="1027" max="1027" width="17.42578125" style="59" customWidth="1"/>
    <col min="1028" max="1028" width="8.85546875" style="59" customWidth="1"/>
    <col min="1029" max="1029" width="7.85546875" style="59" customWidth="1"/>
    <col min="1030" max="1030" width="8.5703125" style="59" customWidth="1"/>
    <col min="1031" max="1031" width="9.28515625" style="59" customWidth="1"/>
    <col min="1032" max="1032" width="14" style="59" customWidth="1"/>
    <col min="1033" max="1033" width="13.42578125" style="59" customWidth="1"/>
    <col min="1034" max="1034" width="12.85546875" style="59" customWidth="1"/>
    <col min="1035" max="1035" width="13.140625" style="59" customWidth="1"/>
    <col min="1036" max="1036" width="15.42578125" style="59" customWidth="1"/>
    <col min="1037" max="1280" width="9.140625" style="59"/>
    <col min="1281" max="1281" width="9.28515625" style="59" customWidth="1"/>
    <col min="1282" max="1282" width="10" style="59" customWidth="1"/>
    <col min="1283" max="1283" width="17.42578125" style="59" customWidth="1"/>
    <col min="1284" max="1284" width="8.85546875" style="59" customWidth="1"/>
    <col min="1285" max="1285" width="7.85546875" style="59" customWidth="1"/>
    <col min="1286" max="1286" width="8.5703125" style="59" customWidth="1"/>
    <col min="1287" max="1287" width="9.28515625" style="59" customWidth="1"/>
    <col min="1288" max="1288" width="14" style="59" customWidth="1"/>
    <col min="1289" max="1289" width="13.42578125" style="59" customWidth="1"/>
    <col min="1290" max="1290" width="12.85546875" style="59" customWidth="1"/>
    <col min="1291" max="1291" width="13.140625" style="59" customWidth="1"/>
    <col min="1292" max="1292" width="15.42578125" style="59" customWidth="1"/>
    <col min="1293" max="1536" width="9.140625" style="59"/>
    <col min="1537" max="1537" width="9.28515625" style="59" customWidth="1"/>
    <col min="1538" max="1538" width="10" style="59" customWidth="1"/>
    <col min="1539" max="1539" width="17.42578125" style="59" customWidth="1"/>
    <col min="1540" max="1540" width="8.85546875" style="59" customWidth="1"/>
    <col min="1541" max="1541" width="7.85546875" style="59" customWidth="1"/>
    <col min="1542" max="1542" width="8.5703125" style="59" customWidth="1"/>
    <col min="1543" max="1543" width="9.28515625" style="59" customWidth="1"/>
    <col min="1544" max="1544" width="14" style="59" customWidth="1"/>
    <col min="1545" max="1545" width="13.42578125" style="59" customWidth="1"/>
    <col min="1546" max="1546" width="12.85546875" style="59" customWidth="1"/>
    <col min="1547" max="1547" width="13.140625" style="59" customWidth="1"/>
    <col min="1548" max="1548" width="15.42578125" style="59" customWidth="1"/>
    <col min="1549" max="1792" width="9.140625" style="59"/>
    <col min="1793" max="1793" width="9.28515625" style="59" customWidth="1"/>
    <col min="1794" max="1794" width="10" style="59" customWidth="1"/>
    <col min="1795" max="1795" width="17.42578125" style="59" customWidth="1"/>
    <col min="1796" max="1796" width="8.85546875" style="59" customWidth="1"/>
    <col min="1797" max="1797" width="7.85546875" style="59" customWidth="1"/>
    <col min="1798" max="1798" width="8.5703125" style="59" customWidth="1"/>
    <col min="1799" max="1799" width="9.28515625" style="59" customWidth="1"/>
    <col min="1800" max="1800" width="14" style="59" customWidth="1"/>
    <col min="1801" max="1801" width="13.42578125" style="59" customWidth="1"/>
    <col min="1802" max="1802" width="12.85546875" style="59" customWidth="1"/>
    <col min="1803" max="1803" width="13.140625" style="59" customWidth="1"/>
    <col min="1804" max="1804" width="15.42578125" style="59" customWidth="1"/>
    <col min="1805" max="2048" width="9.140625" style="59"/>
    <col min="2049" max="2049" width="9.28515625" style="59" customWidth="1"/>
    <col min="2050" max="2050" width="10" style="59" customWidth="1"/>
    <col min="2051" max="2051" width="17.42578125" style="59" customWidth="1"/>
    <col min="2052" max="2052" width="8.85546875" style="59" customWidth="1"/>
    <col min="2053" max="2053" width="7.85546875" style="59" customWidth="1"/>
    <col min="2054" max="2054" width="8.5703125" style="59" customWidth="1"/>
    <col min="2055" max="2055" width="9.28515625" style="59" customWidth="1"/>
    <col min="2056" max="2056" width="14" style="59" customWidth="1"/>
    <col min="2057" max="2057" width="13.42578125" style="59" customWidth="1"/>
    <col min="2058" max="2058" width="12.85546875" style="59" customWidth="1"/>
    <col min="2059" max="2059" width="13.140625" style="59" customWidth="1"/>
    <col min="2060" max="2060" width="15.42578125" style="59" customWidth="1"/>
    <col min="2061" max="2304" width="9.140625" style="59"/>
    <col min="2305" max="2305" width="9.28515625" style="59" customWidth="1"/>
    <col min="2306" max="2306" width="10" style="59" customWidth="1"/>
    <col min="2307" max="2307" width="17.42578125" style="59" customWidth="1"/>
    <col min="2308" max="2308" width="8.85546875" style="59" customWidth="1"/>
    <col min="2309" max="2309" width="7.85546875" style="59" customWidth="1"/>
    <col min="2310" max="2310" width="8.5703125" style="59" customWidth="1"/>
    <col min="2311" max="2311" width="9.28515625" style="59" customWidth="1"/>
    <col min="2312" max="2312" width="14" style="59" customWidth="1"/>
    <col min="2313" max="2313" width="13.42578125" style="59" customWidth="1"/>
    <col min="2314" max="2314" width="12.85546875" style="59" customWidth="1"/>
    <col min="2315" max="2315" width="13.140625" style="59" customWidth="1"/>
    <col min="2316" max="2316" width="15.42578125" style="59" customWidth="1"/>
    <col min="2317" max="2560" width="9.140625" style="59"/>
    <col min="2561" max="2561" width="9.28515625" style="59" customWidth="1"/>
    <col min="2562" max="2562" width="10" style="59" customWidth="1"/>
    <col min="2563" max="2563" width="17.42578125" style="59" customWidth="1"/>
    <col min="2564" max="2564" width="8.85546875" style="59" customWidth="1"/>
    <col min="2565" max="2565" width="7.85546875" style="59" customWidth="1"/>
    <col min="2566" max="2566" width="8.5703125" style="59" customWidth="1"/>
    <col min="2567" max="2567" width="9.28515625" style="59" customWidth="1"/>
    <col min="2568" max="2568" width="14" style="59" customWidth="1"/>
    <col min="2569" max="2569" width="13.42578125" style="59" customWidth="1"/>
    <col min="2570" max="2570" width="12.85546875" style="59" customWidth="1"/>
    <col min="2571" max="2571" width="13.140625" style="59" customWidth="1"/>
    <col min="2572" max="2572" width="15.42578125" style="59" customWidth="1"/>
    <col min="2573" max="2816" width="9.140625" style="59"/>
    <col min="2817" max="2817" width="9.28515625" style="59" customWidth="1"/>
    <col min="2818" max="2818" width="10" style="59" customWidth="1"/>
    <col min="2819" max="2819" width="17.42578125" style="59" customWidth="1"/>
    <col min="2820" max="2820" width="8.85546875" style="59" customWidth="1"/>
    <col min="2821" max="2821" width="7.85546875" style="59" customWidth="1"/>
    <col min="2822" max="2822" width="8.5703125" style="59" customWidth="1"/>
    <col min="2823" max="2823" width="9.28515625" style="59" customWidth="1"/>
    <col min="2824" max="2824" width="14" style="59" customWidth="1"/>
    <col min="2825" max="2825" width="13.42578125" style="59" customWidth="1"/>
    <col min="2826" max="2826" width="12.85546875" style="59" customWidth="1"/>
    <col min="2827" max="2827" width="13.140625" style="59" customWidth="1"/>
    <col min="2828" max="2828" width="15.42578125" style="59" customWidth="1"/>
    <col min="2829" max="3072" width="9.140625" style="59"/>
    <col min="3073" max="3073" width="9.28515625" style="59" customWidth="1"/>
    <col min="3074" max="3074" width="10" style="59" customWidth="1"/>
    <col min="3075" max="3075" width="17.42578125" style="59" customWidth="1"/>
    <col min="3076" max="3076" width="8.85546875" style="59" customWidth="1"/>
    <col min="3077" max="3077" width="7.85546875" style="59" customWidth="1"/>
    <col min="3078" max="3078" width="8.5703125" style="59" customWidth="1"/>
    <col min="3079" max="3079" width="9.28515625" style="59" customWidth="1"/>
    <col min="3080" max="3080" width="14" style="59" customWidth="1"/>
    <col min="3081" max="3081" width="13.42578125" style="59" customWidth="1"/>
    <col min="3082" max="3082" width="12.85546875" style="59" customWidth="1"/>
    <col min="3083" max="3083" width="13.140625" style="59" customWidth="1"/>
    <col min="3084" max="3084" width="15.42578125" style="59" customWidth="1"/>
    <col min="3085" max="3328" width="9.140625" style="59"/>
    <col min="3329" max="3329" width="9.28515625" style="59" customWidth="1"/>
    <col min="3330" max="3330" width="10" style="59" customWidth="1"/>
    <col min="3331" max="3331" width="17.42578125" style="59" customWidth="1"/>
    <col min="3332" max="3332" width="8.85546875" style="59" customWidth="1"/>
    <col min="3333" max="3333" width="7.85546875" style="59" customWidth="1"/>
    <col min="3334" max="3334" width="8.5703125" style="59" customWidth="1"/>
    <col min="3335" max="3335" width="9.28515625" style="59" customWidth="1"/>
    <col min="3336" max="3336" width="14" style="59" customWidth="1"/>
    <col min="3337" max="3337" width="13.42578125" style="59" customWidth="1"/>
    <col min="3338" max="3338" width="12.85546875" style="59" customWidth="1"/>
    <col min="3339" max="3339" width="13.140625" style="59" customWidth="1"/>
    <col min="3340" max="3340" width="15.42578125" style="59" customWidth="1"/>
    <col min="3341" max="3584" width="9.140625" style="59"/>
    <col min="3585" max="3585" width="9.28515625" style="59" customWidth="1"/>
    <col min="3586" max="3586" width="10" style="59" customWidth="1"/>
    <col min="3587" max="3587" width="17.42578125" style="59" customWidth="1"/>
    <col min="3588" max="3588" width="8.85546875" style="59" customWidth="1"/>
    <col min="3589" max="3589" width="7.85546875" style="59" customWidth="1"/>
    <col min="3590" max="3590" width="8.5703125" style="59" customWidth="1"/>
    <col min="3591" max="3591" width="9.28515625" style="59" customWidth="1"/>
    <col min="3592" max="3592" width="14" style="59" customWidth="1"/>
    <col min="3593" max="3593" width="13.42578125" style="59" customWidth="1"/>
    <col min="3594" max="3594" width="12.85546875" style="59" customWidth="1"/>
    <col min="3595" max="3595" width="13.140625" style="59" customWidth="1"/>
    <col min="3596" max="3596" width="15.42578125" style="59" customWidth="1"/>
    <col min="3597" max="3840" width="9.140625" style="59"/>
    <col min="3841" max="3841" width="9.28515625" style="59" customWidth="1"/>
    <col min="3842" max="3842" width="10" style="59" customWidth="1"/>
    <col min="3843" max="3843" width="17.42578125" style="59" customWidth="1"/>
    <col min="3844" max="3844" width="8.85546875" style="59" customWidth="1"/>
    <col min="3845" max="3845" width="7.85546875" style="59" customWidth="1"/>
    <col min="3846" max="3846" width="8.5703125" style="59" customWidth="1"/>
    <col min="3847" max="3847" width="9.28515625" style="59" customWidth="1"/>
    <col min="3848" max="3848" width="14" style="59" customWidth="1"/>
    <col min="3849" max="3849" width="13.42578125" style="59" customWidth="1"/>
    <col min="3850" max="3850" width="12.85546875" style="59" customWidth="1"/>
    <col min="3851" max="3851" width="13.140625" style="59" customWidth="1"/>
    <col min="3852" max="3852" width="15.42578125" style="59" customWidth="1"/>
    <col min="3853" max="4096" width="9.140625" style="59"/>
    <col min="4097" max="4097" width="9.28515625" style="59" customWidth="1"/>
    <col min="4098" max="4098" width="10" style="59" customWidth="1"/>
    <col min="4099" max="4099" width="17.42578125" style="59" customWidth="1"/>
    <col min="4100" max="4100" width="8.85546875" style="59" customWidth="1"/>
    <col min="4101" max="4101" width="7.85546875" style="59" customWidth="1"/>
    <col min="4102" max="4102" width="8.5703125" style="59" customWidth="1"/>
    <col min="4103" max="4103" width="9.28515625" style="59" customWidth="1"/>
    <col min="4104" max="4104" width="14" style="59" customWidth="1"/>
    <col min="4105" max="4105" width="13.42578125" style="59" customWidth="1"/>
    <col min="4106" max="4106" width="12.85546875" style="59" customWidth="1"/>
    <col min="4107" max="4107" width="13.140625" style="59" customWidth="1"/>
    <col min="4108" max="4108" width="15.42578125" style="59" customWidth="1"/>
    <col min="4109" max="4352" width="9.140625" style="59"/>
    <col min="4353" max="4353" width="9.28515625" style="59" customWidth="1"/>
    <col min="4354" max="4354" width="10" style="59" customWidth="1"/>
    <col min="4355" max="4355" width="17.42578125" style="59" customWidth="1"/>
    <col min="4356" max="4356" width="8.85546875" style="59" customWidth="1"/>
    <col min="4357" max="4357" width="7.85546875" style="59" customWidth="1"/>
    <col min="4358" max="4358" width="8.5703125" style="59" customWidth="1"/>
    <col min="4359" max="4359" width="9.28515625" style="59" customWidth="1"/>
    <col min="4360" max="4360" width="14" style="59" customWidth="1"/>
    <col min="4361" max="4361" width="13.42578125" style="59" customWidth="1"/>
    <col min="4362" max="4362" width="12.85546875" style="59" customWidth="1"/>
    <col min="4363" max="4363" width="13.140625" style="59" customWidth="1"/>
    <col min="4364" max="4364" width="15.42578125" style="59" customWidth="1"/>
    <col min="4365" max="4608" width="9.140625" style="59"/>
    <col min="4609" max="4609" width="9.28515625" style="59" customWidth="1"/>
    <col min="4610" max="4610" width="10" style="59" customWidth="1"/>
    <col min="4611" max="4611" width="17.42578125" style="59" customWidth="1"/>
    <col min="4612" max="4612" width="8.85546875" style="59" customWidth="1"/>
    <col min="4613" max="4613" width="7.85546875" style="59" customWidth="1"/>
    <col min="4614" max="4614" width="8.5703125" style="59" customWidth="1"/>
    <col min="4615" max="4615" width="9.28515625" style="59" customWidth="1"/>
    <col min="4616" max="4616" width="14" style="59" customWidth="1"/>
    <col min="4617" max="4617" width="13.42578125" style="59" customWidth="1"/>
    <col min="4618" max="4618" width="12.85546875" style="59" customWidth="1"/>
    <col min="4619" max="4619" width="13.140625" style="59" customWidth="1"/>
    <col min="4620" max="4620" width="15.42578125" style="59" customWidth="1"/>
    <col min="4621" max="4864" width="9.140625" style="59"/>
    <col min="4865" max="4865" width="9.28515625" style="59" customWidth="1"/>
    <col min="4866" max="4866" width="10" style="59" customWidth="1"/>
    <col min="4867" max="4867" width="17.42578125" style="59" customWidth="1"/>
    <col min="4868" max="4868" width="8.85546875" style="59" customWidth="1"/>
    <col min="4869" max="4869" width="7.85546875" style="59" customWidth="1"/>
    <col min="4870" max="4870" width="8.5703125" style="59" customWidth="1"/>
    <col min="4871" max="4871" width="9.28515625" style="59" customWidth="1"/>
    <col min="4872" max="4872" width="14" style="59" customWidth="1"/>
    <col min="4873" max="4873" width="13.42578125" style="59" customWidth="1"/>
    <col min="4874" max="4874" width="12.85546875" style="59" customWidth="1"/>
    <col min="4875" max="4875" width="13.140625" style="59" customWidth="1"/>
    <col min="4876" max="4876" width="15.42578125" style="59" customWidth="1"/>
    <col min="4877" max="5120" width="9.140625" style="59"/>
    <col min="5121" max="5121" width="9.28515625" style="59" customWidth="1"/>
    <col min="5122" max="5122" width="10" style="59" customWidth="1"/>
    <col min="5123" max="5123" width="17.42578125" style="59" customWidth="1"/>
    <col min="5124" max="5124" width="8.85546875" style="59" customWidth="1"/>
    <col min="5125" max="5125" width="7.85546875" style="59" customWidth="1"/>
    <col min="5126" max="5126" width="8.5703125" style="59" customWidth="1"/>
    <col min="5127" max="5127" width="9.28515625" style="59" customWidth="1"/>
    <col min="5128" max="5128" width="14" style="59" customWidth="1"/>
    <col min="5129" max="5129" width="13.42578125" style="59" customWidth="1"/>
    <col min="5130" max="5130" width="12.85546875" style="59" customWidth="1"/>
    <col min="5131" max="5131" width="13.140625" style="59" customWidth="1"/>
    <col min="5132" max="5132" width="15.42578125" style="59" customWidth="1"/>
    <col min="5133" max="5376" width="9.140625" style="59"/>
    <col min="5377" max="5377" width="9.28515625" style="59" customWidth="1"/>
    <col min="5378" max="5378" width="10" style="59" customWidth="1"/>
    <col min="5379" max="5379" width="17.42578125" style="59" customWidth="1"/>
    <col min="5380" max="5380" width="8.85546875" style="59" customWidth="1"/>
    <col min="5381" max="5381" width="7.85546875" style="59" customWidth="1"/>
    <col min="5382" max="5382" width="8.5703125" style="59" customWidth="1"/>
    <col min="5383" max="5383" width="9.28515625" style="59" customWidth="1"/>
    <col min="5384" max="5384" width="14" style="59" customWidth="1"/>
    <col min="5385" max="5385" width="13.42578125" style="59" customWidth="1"/>
    <col min="5386" max="5386" width="12.85546875" style="59" customWidth="1"/>
    <col min="5387" max="5387" width="13.140625" style="59" customWidth="1"/>
    <col min="5388" max="5388" width="15.42578125" style="59" customWidth="1"/>
    <col min="5389" max="5632" width="9.140625" style="59"/>
    <col min="5633" max="5633" width="9.28515625" style="59" customWidth="1"/>
    <col min="5634" max="5634" width="10" style="59" customWidth="1"/>
    <col min="5635" max="5635" width="17.42578125" style="59" customWidth="1"/>
    <col min="5636" max="5636" width="8.85546875" style="59" customWidth="1"/>
    <col min="5637" max="5637" width="7.85546875" style="59" customWidth="1"/>
    <col min="5638" max="5638" width="8.5703125" style="59" customWidth="1"/>
    <col min="5639" max="5639" width="9.28515625" style="59" customWidth="1"/>
    <col min="5640" max="5640" width="14" style="59" customWidth="1"/>
    <col min="5641" max="5641" width="13.42578125" style="59" customWidth="1"/>
    <col min="5642" max="5642" width="12.85546875" style="59" customWidth="1"/>
    <col min="5643" max="5643" width="13.140625" style="59" customWidth="1"/>
    <col min="5644" max="5644" width="15.42578125" style="59" customWidth="1"/>
    <col min="5645" max="5888" width="9.140625" style="59"/>
    <col min="5889" max="5889" width="9.28515625" style="59" customWidth="1"/>
    <col min="5890" max="5890" width="10" style="59" customWidth="1"/>
    <col min="5891" max="5891" width="17.42578125" style="59" customWidth="1"/>
    <col min="5892" max="5892" width="8.85546875" style="59" customWidth="1"/>
    <col min="5893" max="5893" width="7.85546875" style="59" customWidth="1"/>
    <col min="5894" max="5894" width="8.5703125" style="59" customWidth="1"/>
    <col min="5895" max="5895" width="9.28515625" style="59" customWidth="1"/>
    <col min="5896" max="5896" width="14" style="59" customWidth="1"/>
    <col min="5897" max="5897" width="13.42578125" style="59" customWidth="1"/>
    <col min="5898" max="5898" width="12.85546875" style="59" customWidth="1"/>
    <col min="5899" max="5899" width="13.140625" style="59" customWidth="1"/>
    <col min="5900" max="5900" width="15.42578125" style="59" customWidth="1"/>
    <col min="5901" max="6144" width="9.140625" style="59"/>
    <col min="6145" max="6145" width="9.28515625" style="59" customWidth="1"/>
    <col min="6146" max="6146" width="10" style="59" customWidth="1"/>
    <col min="6147" max="6147" width="17.42578125" style="59" customWidth="1"/>
    <col min="6148" max="6148" width="8.85546875" style="59" customWidth="1"/>
    <col min="6149" max="6149" width="7.85546875" style="59" customWidth="1"/>
    <col min="6150" max="6150" width="8.5703125" style="59" customWidth="1"/>
    <col min="6151" max="6151" width="9.28515625" style="59" customWidth="1"/>
    <col min="6152" max="6152" width="14" style="59" customWidth="1"/>
    <col min="6153" max="6153" width="13.42578125" style="59" customWidth="1"/>
    <col min="6154" max="6154" width="12.85546875" style="59" customWidth="1"/>
    <col min="6155" max="6155" width="13.140625" style="59" customWidth="1"/>
    <col min="6156" max="6156" width="15.42578125" style="59" customWidth="1"/>
    <col min="6157" max="6400" width="9.140625" style="59"/>
    <col min="6401" max="6401" width="9.28515625" style="59" customWidth="1"/>
    <col min="6402" max="6402" width="10" style="59" customWidth="1"/>
    <col min="6403" max="6403" width="17.42578125" style="59" customWidth="1"/>
    <col min="6404" max="6404" width="8.85546875" style="59" customWidth="1"/>
    <col min="6405" max="6405" width="7.85546875" style="59" customWidth="1"/>
    <col min="6406" max="6406" width="8.5703125" style="59" customWidth="1"/>
    <col min="6407" max="6407" width="9.28515625" style="59" customWidth="1"/>
    <col min="6408" max="6408" width="14" style="59" customWidth="1"/>
    <col min="6409" max="6409" width="13.42578125" style="59" customWidth="1"/>
    <col min="6410" max="6410" width="12.85546875" style="59" customWidth="1"/>
    <col min="6411" max="6411" width="13.140625" style="59" customWidth="1"/>
    <col min="6412" max="6412" width="15.42578125" style="59" customWidth="1"/>
    <col min="6413" max="6656" width="9.140625" style="59"/>
    <col min="6657" max="6657" width="9.28515625" style="59" customWidth="1"/>
    <col min="6658" max="6658" width="10" style="59" customWidth="1"/>
    <col min="6659" max="6659" width="17.42578125" style="59" customWidth="1"/>
    <col min="6660" max="6660" width="8.85546875" style="59" customWidth="1"/>
    <col min="6661" max="6661" width="7.85546875" style="59" customWidth="1"/>
    <col min="6662" max="6662" width="8.5703125" style="59" customWidth="1"/>
    <col min="6663" max="6663" width="9.28515625" style="59" customWidth="1"/>
    <col min="6664" max="6664" width="14" style="59" customWidth="1"/>
    <col min="6665" max="6665" width="13.42578125" style="59" customWidth="1"/>
    <col min="6666" max="6666" width="12.85546875" style="59" customWidth="1"/>
    <col min="6667" max="6667" width="13.140625" style="59" customWidth="1"/>
    <col min="6668" max="6668" width="15.42578125" style="59" customWidth="1"/>
    <col min="6669" max="6912" width="9.140625" style="59"/>
    <col min="6913" max="6913" width="9.28515625" style="59" customWidth="1"/>
    <col min="6914" max="6914" width="10" style="59" customWidth="1"/>
    <col min="6915" max="6915" width="17.42578125" style="59" customWidth="1"/>
    <col min="6916" max="6916" width="8.85546875" style="59" customWidth="1"/>
    <col min="6917" max="6917" width="7.85546875" style="59" customWidth="1"/>
    <col min="6918" max="6918" width="8.5703125" style="59" customWidth="1"/>
    <col min="6919" max="6919" width="9.28515625" style="59" customWidth="1"/>
    <col min="6920" max="6920" width="14" style="59" customWidth="1"/>
    <col min="6921" max="6921" width="13.42578125" style="59" customWidth="1"/>
    <col min="6922" max="6922" width="12.85546875" style="59" customWidth="1"/>
    <col min="6923" max="6923" width="13.140625" style="59" customWidth="1"/>
    <col min="6924" max="6924" width="15.42578125" style="59" customWidth="1"/>
    <col min="6925" max="7168" width="9.140625" style="59"/>
    <col min="7169" max="7169" width="9.28515625" style="59" customWidth="1"/>
    <col min="7170" max="7170" width="10" style="59" customWidth="1"/>
    <col min="7171" max="7171" width="17.42578125" style="59" customWidth="1"/>
    <col min="7172" max="7172" width="8.85546875" style="59" customWidth="1"/>
    <col min="7173" max="7173" width="7.85546875" style="59" customWidth="1"/>
    <col min="7174" max="7174" width="8.5703125" style="59" customWidth="1"/>
    <col min="7175" max="7175" width="9.28515625" style="59" customWidth="1"/>
    <col min="7176" max="7176" width="14" style="59" customWidth="1"/>
    <col min="7177" max="7177" width="13.42578125" style="59" customWidth="1"/>
    <col min="7178" max="7178" width="12.85546875" style="59" customWidth="1"/>
    <col min="7179" max="7179" width="13.140625" style="59" customWidth="1"/>
    <col min="7180" max="7180" width="15.42578125" style="59" customWidth="1"/>
    <col min="7181" max="7424" width="9.140625" style="59"/>
    <col min="7425" max="7425" width="9.28515625" style="59" customWidth="1"/>
    <col min="7426" max="7426" width="10" style="59" customWidth="1"/>
    <col min="7427" max="7427" width="17.42578125" style="59" customWidth="1"/>
    <col min="7428" max="7428" width="8.85546875" style="59" customWidth="1"/>
    <col min="7429" max="7429" width="7.85546875" style="59" customWidth="1"/>
    <col min="7430" max="7430" width="8.5703125" style="59" customWidth="1"/>
    <col min="7431" max="7431" width="9.28515625" style="59" customWidth="1"/>
    <col min="7432" max="7432" width="14" style="59" customWidth="1"/>
    <col min="7433" max="7433" width="13.42578125" style="59" customWidth="1"/>
    <col min="7434" max="7434" width="12.85546875" style="59" customWidth="1"/>
    <col min="7435" max="7435" width="13.140625" style="59" customWidth="1"/>
    <col min="7436" max="7436" width="15.42578125" style="59" customWidth="1"/>
    <col min="7437" max="7680" width="9.140625" style="59"/>
    <col min="7681" max="7681" width="9.28515625" style="59" customWidth="1"/>
    <col min="7682" max="7682" width="10" style="59" customWidth="1"/>
    <col min="7683" max="7683" width="17.42578125" style="59" customWidth="1"/>
    <col min="7684" max="7684" width="8.85546875" style="59" customWidth="1"/>
    <col min="7685" max="7685" width="7.85546875" style="59" customWidth="1"/>
    <col min="7686" max="7686" width="8.5703125" style="59" customWidth="1"/>
    <col min="7687" max="7687" width="9.28515625" style="59" customWidth="1"/>
    <col min="7688" max="7688" width="14" style="59" customWidth="1"/>
    <col min="7689" max="7689" width="13.42578125" style="59" customWidth="1"/>
    <col min="7690" max="7690" width="12.85546875" style="59" customWidth="1"/>
    <col min="7691" max="7691" width="13.140625" style="59" customWidth="1"/>
    <col min="7692" max="7692" width="15.42578125" style="59" customWidth="1"/>
    <col min="7693" max="7936" width="9.140625" style="59"/>
    <col min="7937" max="7937" width="9.28515625" style="59" customWidth="1"/>
    <col min="7938" max="7938" width="10" style="59" customWidth="1"/>
    <col min="7939" max="7939" width="17.42578125" style="59" customWidth="1"/>
    <col min="7940" max="7940" width="8.85546875" style="59" customWidth="1"/>
    <col min="7941" max="7941" width="7.85546875" style="59" customWidth="1"/>
    <col min="7942" max="7942" width="8.5703125" style="59" customWidth="1"/>
    <col min="7943" max="7943" width="9.28515625" style="59" customWidth="1"/>
    <col min="7944" max="7944" width="14" style="59" customWidth="1"/>
    <col min="7945" max="7945" width="13.42578125" style="59" customWidth="1"/>
    <col min="7946" max="7946" width="12.85546875" style="59" customWidth="1"/>
    <col min="7947" max="7947" width="13.140625" style="59" customWidth="1"/>
    <col min="7948" max="7948" width="15.42578125" style="59" customWidth="1"/>
    <col min="7949" max="8192" width="9.140625" style="59"/>
    <col min="8193" max="8193" width="9.28515625" style="59" customWidth="1"/>
    <col min="8194" max="8194" width="10" style="59" customWidth="1"/>
    <col min="8195" max="8195" width="17.42578125" style="59" customWidth="1"/>
    <col min="8196" max="8196" width="8.85546875" style="59" customWidth="1"/>
    <col min="8197" max="8197" width="7.85546875" style="59" customWidth="1"/>
    <col min="8198" max="8198" width="8.5703125" style="59" customWidth="1"/>
    <col min="8199" max="8199" width="9.28515625" style="59" customWidth="1"/>
    <col min="8200" max="8200" width="14" style="59" customWidth="1"/>
    <col min="8201" max="8201" width="13.42578125" style="59" customWidth="1"/>
    <col min="8202" max="8202" width="12.85546875" style="59" customWidth="1"/>
    <col min="8203" max="8203" width="13.140625" style="59" customWidth="1"/>
    <col min="8204" max="8204" width="15.42578125" style="59" customWidth="1"/>
    <col min="8205" max="8448" width="9.140625" style="59"/>
    <col min="8449" max="8449" width="9.28515625" style="59" customWidth="1"/>
    <col min="8450" max="8450" width="10" style="59" customWidth="1"/>
    <col min="8451" max="8451" width="17.42578125" style="59" customWidth="1"/>
    <col min="8452" max="8452" width="8.85546875" style="59" customWidth="1"/>
    <col min="8453" max="8453" width="7.85546875" style="59" customWidth="1"/>
    <col min="8454" max="8454" width="8.5703125" style="59" customWidth="1"/>
    <col min="8455" max="8455" width="9.28515625" style="59" customWidth="1"/>
    <col min="8456" max="8456" width="14" style="59" customWidth="1"/>
    <col min="8457" max="8457" width="13.42578125" style="59" customWidth="1"/>
    <col min="8458" max="8458" width="12.85546875" style="59" customWidth="1"/>
    <col min="8459" max="8459" width="13.140625" style="59" customWidth="1"/>
    <col min="8460" max="8460" width="15.42578125" style="59" customWidth="1"/>
    <col min="8461" max="8704" width="9.140625" style="59"/>
    <col min="8705" max="8705" width="9.28515625" style="59" customWidth="1"/>
    <col min="8706" max="8706" width="10" style="59" customWidth="1"/>
    <col min="8707" max="8707" width="17.42578125" style="59" customWidth="1"/>
    <col min="8708" max="8708" width="8.85546875" style="59" customWidth="1"/>
    <col min="8709" max="8709" width="7.85546875" style="59" customWidth="1"/>
    <col min="8710" max="8710" width="8.5703125" style="59" customWidth="1"/>
    <col min="8711" max="8711" width="9.28515625" style="59" customWidth="1"/>
    <col min="8712" max="8712" width="14" style="59" customWidth="1"/>
    <col min="8713" max="8713" width="13.42578125" style="59" customWidth="1"/>
    <col min="8714" max="8714" width="12.85546875" style="59" customWidth="1"/>
    <col min="8715" max="8715" width="13.140625" style="59" customWidth="1"/>
    <col min="8716" max="8716" width="15.42578125" style="59" customWidth="1"/>
    <col min="8717" max="8960" width="9.140625" style="59"/>
    <col min="8961" max="8961" width="9.28515625" style="59" customWidth="1"/>
    <col min="8962" max="8962" width="10" style="59" customWidth="1"/>
    <col min="8963" max="8963" width="17.42578125" style="59" customWidth="1"/>
    <col min="8964" max="8964" width="8.85546875" style="59" customWidth="1"/>
    <col min="8965" max="8965" width="7.85546875" style="59" customWidth="1"/>
    <col min="8966" max="8966" width="8.5703125" style="59" customWidth="1"/>
    <col min="8967" max="8967" width="9.28515625" style="59" customWidth="1"/>
    <col min="8968" max="8968" width="14" style="59" customWidth="1"/>
    <col min="8969" max="8969" width="13.42578125" style="59" customWidth="1"/>
    <col min="8970" max="8970" width="12.85546875" style="59" customWidth="1"/>
    <col min="8971" max="8971" width="13.140625" style="59" customWidth="1"/>
    <col min="8972" max="8972" width="15.42578125" style="59" customWidth="1"/>
    <col min="8973" max="9216" width="9.140625" style="59"/>
    <col min="9217" max="9217" width="9.28515625" style="59" customWidth="1"/>
    <col min="9218" max="9218" width="10" style="59" customWidth="1"/>
    <col min="9219" max="9219" width="17.42578125" style="59" customWidth="1"/>
    <col min="9220" max="9220" width="8.85546875" style="59" customWidth="1"/>
    <col min="9221" max="9221" width="7.85546875" style="59" customWidth="1"/>
    <col min="9222" max="9222" width="8.5703125" style="59" customWidth="1"/>
    <col min="9223" max="9223" width="9.28515625" style="59" customWidth="1"/>
    <col min="9224" max="9224" width="14" style="59" customWidth="1"/>
    <col min="9225" max="9225" width="13.42578125" style="59" customWidth="1"/>
    <col min="9226" max="9226" width="12.85546875" style="59" customWidth="1"/>
    <col min="9227" max="9227" width="13.140625" style="59" customWidth="1"/>
    <col min="9228" max="9228" width="15.42578125" style="59" customWidth="1"/>
    <col min="9229" max="9472" width="9.140625" style="59"/>
    <col min="9473" max="9473" width="9.28515625" style="59" customWidth="1"/>
    <col min="9474" max="9474" width="10" style="59" customWidth="1"/>
    <col min="9475" max="9475" width="17.42578125" style="59" customWidth="1"/>
    <col min="9476" max="9476" width="8.85546875" style="59" customWidth="1"/>
    <col min="9477" max="9477" width="7.85546875" style="59" customWidth="1"/>
    <col min="9478" max="9478" width="8.5703125" style="59" customWidth="1"/>
    <col min="9479" max="9479" width="9.28515625" style="59" customWidth="1"/>
    <col min="9480" max="9480" width="14" style="59" customWidth="1"/>
    <col min="9481" max="9481" width="13.42578125" style="59" customWidth="1"/>
    <col min="9482" max="9482" width="12.85546875" style="59" customWidth="1"/>
    <col min="9483" max="9483" width="13.140625" style="59" customWidth="1"/>
    <col min="9484" max="9484" width="15.42578125" style="59" customWidth="1"/>
    <col min="9485" max="9728" width="9.140625" style="59"/>
    <col min="9729" max="9729" width="9.28515625" style="59" customWidth="1"/>
    <col min="9730" max="9730" width="10" style="59" customWidth="1"/>
    <col min="9731" max="9731" width="17.42578125" style="59" customWidth="1"/>
    <col min="9732" max="9732" width="8.85546875" style="59" customWidth="1"/>
    <col min="9733" max="9733" width="7.85546875" style="59" customWidth="1"/>
    <col min="9734" max="9734" width="8.5703125" style="59" customWidth="1"/>
    <col min="9735" max="9735" width="9.28515625" style="59" customWidth="1"/>
    <col min="9736" max="9736" width="14" style="59" customWidth="1"/>
    <col min="9737" max="9737" width="13.42578125" style="59" customWidth="1"/>
    <col min="9738" max="9738" width="12.85546875" style="59" customWidth="1"/>
    <col min="9739" max="9739" width="13.140625" style="59" customWidth="1"/>
    <col min="9740" max="9740" width="15.42578125" style="59" customWidth="1"/>
    <col min="9741" max="9984" width="9.140625" style="59"/>
    <col min="9985" max="9985" width="9.28515625" style="59" customWidth="1"/>
    <col min="9986" max="9986" width="10" style="59" customWidth="1"/>
    <col min="9987" max="9987" width="17.42578125" style="59" customWidth="1"/>
    <col min="9988" max="9988" width="8.85546875" style="59" customWidth="1"/>
    <col min="9989" max="9989" width="7.85546875" style="59" customWidth="1"/>
    <col min="9990" max="9990" width="8.5703125" style="59" customWidth="1"/>
    <col min="9991" max="9991" width="9.28515625" style="59" customWidth="1"/>
    <col min="9992" max="9992" width="14" style="59" customWidth="1"/>
    <col min="9993" max="9993" width="13.42578125" style="59" customWidth="1"/>
    <col min="9994" max="9994" width="12.85546875" style="59" customWidth="1"/>
    <col min="9995" max="9995" width="13.140625" style="59" customWidth="1"/>
    <col min="9996" max="9996" width="15.42578125" style="59" customWidth="1"/>
    <col min="9997" max="10240" width="9.140625" style="59"/>
    <col min="10241" max="10241" width="9.28515625" style="59" customWidth="1"/>
    <col min="10242" max="10242" width="10" style="59" customWidth="1"/>
    <col min="10243" max="10243" width="17.42578125" style="59" customWidth="1"/>
    <col min="10244" max="10244" width="8.85546875" style="59" customWidth="1"/>
    <col min="10245" max="10245" width="7.85546875" style="59" customWidth="1"/>
    <col min="10246" max="10246" width="8.5703125" style="59" customWidth="1"/>
    <col min="10247" max="10247" width="9.28515625" style="59" customWidth="1"/>
    <col min="10248" max="10248" width="14" style="59" customWidth="1"/>
    <col min="10249" max="10249" width="13.42578125" style="59" customWidth="1"/>
    <col min="10250" max="10250" width="12.85546875" style="59" customWidth="1"/>
    <col min="10251" max="10251" width="13.140625" style="59" customWidth="1"/>
    <col min="10252" max="10252" width="15.42578125" style="59" customWidth="1"/>
    <col min="10253" max="10496" width="9.140625" style="59"/>
    <col min="10497" max="10497" width="9.28515625" style="59" customWidth="1"/>
    <col min="10498" max="10498" width="10" style="59" customWidth="1"/>
    <col min="10499" max="10499" width="17.42578125" style="59" customWidth="1"/>
    <col min="10500" max="10500" width="8.85546875" style="59" customWidth="1"/>
    <col min="10501" max="10501" width="7.85546875" style="59" customWidth="1"/>
    <col min="10502" max="10502" width="8.5703125" style="59" customWidth="1"/>
    <col min="10503" max="10503" width="9.28515625" style="59" customWidth="1"/>
    <col min="10504" max="10504" width="14" style="59" customWidth="1"/>
    <col min="10505" max="10505" width="13.42578125" style="59" customWidth="1"/>
    <col min="10506" max="10506" width="12.85546875" style="59" customWidth="1"/>
    <col min="10507" max="10507" width="13.140625" style="59" customWidth="1"/>
    <col min="10508" max="10508" width="15.42578125" style="59" customWidth="1"/>
    <col min="10509" max="10752" width="9.140625" style="59"/>
    <col min="10753" max="10753" width="9.28515625" style="59" customWidth="1"/>
    <col min="10754" max="10754" width="10" style="59" customWidth="1"/>
    <col min="10755" max="10755" width="17.42578125" style="59" customWidth="1"/>
    <col min="10756" max="10756" width="8.85546875" style="59" customWidth="1"/>
    <col min="10757" max="10757" width="7.85546875" style="59" customWidth="1"/>
    <col min="10758" max="10758" width="8.5703125" style="59" customWidth="1"/>
    <col min="10759" max="10759" width="9.28515625" style="59" customWidth="1"/>
    <col min="10760" max="10760" width="14" style="59" customWidth="1"/>
    <col min="10761" max="10761" width="13.42578125" style="59" customWidth="1"/>
    <col min="10762" max="10762" width="12.85546875" style="59" customWidth="1"/>
    <col min="10763" max="10763" width="13.140625" style="59" customWidth="1"/>
    <col min="10764" max="10764" width="15.42578125" style="59" customWidth="1"/>
    <col min="10765" max="11008" width="9.140625" style="59"/>
    <col min="11009" max="11009" width="9.28515625" style="59" customWidth="1"/>
    <col min="11010" max="11010" width="10" style="59" customWidth="1"/>
    <col min="11011" max="11011" width="17.42578125" style="59" customWidth="1"/>
    <col min="11012" max="11012" width="8.85546875" style="59" customWidth="1"/>
    <col min="11013" max="11013" width="7.85546875" style="59" customWidth="1"/>
    <col min="11014" max="11014" width="8.5703125" style="59" customWidth="1"/>
    <col min="11015" max="11015" width="9.28515625" style="59" customWidth="1"/>
    <col min="11016" max="11016" width="14" style="59" customWidth="1"/>
    <col min="11017" max="11017" width="13.42578125" style="59" customWidth="1"/>
    <col min="11018" max="11018" width="12.85546875" style="59" customWidth="1"/>
    <col min="11019" max="11019" width="13.140625" style="59" customWidth="1"/>
    <col min="11020" max="11020" width="15.42578125" style="59" customWidth="1"/>
    <col min="11021" max="11264" width="9.140625" style="59"/>
    <col min="11265" max="11265" width="9.28515625" style="59" customWidth="1"/>
    <col min="11266" max="11266" width="10" style="59" customWidth="1"/>
    <col min="11267" max="11267" width="17.42578125" style="59" customWidth="1"/>
    <col min="11268" max="11268" width="8.85546875" style="59" customWidth="1"/>
    <col min="11269" max="11269" width="7.85546875" style="59" customWidth="1"/>
    <col min="11270" max="11270" width="8.5703125" style="59" customWidth="1"/>
    <col min="11271" max="11271" width="9.28515625" style="59" customWidth="1"/>
    <col min="11272" max="11272" width="14" style="59" customWidth="1"/>
    <col min="11273" max="11273" width="13.42578125" style="59" customWidth="1"/>
    <col min="11274" max="11274" width="12.85546875" style="59" customWidth="1"/>
    <col min="11275" max="11275" width="13.140625" style="59" customWidth="1"/>
    <col min="11276" max="11276" width="15.42578125" style="59" customWidth="1"/>
    <col min="11277" max="11520" width="9.140625" style="59"/>
    <col min="11521" max="11521" width="9.28515625" style="59" customWidth="1"/>
    <col min="11522" max="11522" width="10" style="59" customWidth="1"/>
    <col min="11523" max="11523" width="17.42578125" style="59" customWidth="1"/>
    <col min="11524" max="11524" width="8.85546875" style="59" customWidth="1"/>
    <col min="11525" max="11525" width="7.85546875" style="59" customWidth="1"/>
    <col min="11526" max="11526" width="8.5703125" style="59" customWidth="1"/>
    <col min="11527" max="11527" width="9.28515625" style="59" customWidth="1"/>
    <col min="11528" max="11528" width="14" style="59" customWidth="1"/>
    <col min="11529" max="11529" width="13.42578125" style="59" customWidth="1"/>
    <col min="11530" max="11530" width="12.85546875" style="59" customWidth="1"/>
    <col min="11531" max="11531" width="13.140625" style="59" customWidth="1"/>
    <col min="11532" max="11532" width="15.42578125" style="59" customWidth="1"/>
    <col min="11533" max="11776" width="9.140625" style="59"/>
    <col min="11777" max="11777" width="9.28515625" style="59" customWidth="1"/>
    <col min="11778" max="11778" width="10" style="59" customWidth="1"/>
    <col min="11779" max="11779" width="17.42578125" style="59" customWidth="1"/>
    <col min="11780" max="11780" width="8.85546875" style="59" customWidth="1"/>
    <col min="11781" max="11781" width="7.85546875" style="59" customWidth="1"/>
    <col min="11782" max="11782" width="8.5703125" style="59" customWidth="1"/>
    <col min="11783" max="11783" width="9.28515625" style="59" customWidth="1"/>
    <col min="11784" max="11784" width="14" style="59" customWidth="1"/>
    <col min="11785" max="11785" width="13.42578125" style="59" customWidth="1"/>
    <col min="11786" max="11786" width="12.85546875" style="59" customWidth="1"/>
    <col min="11787" max="11787" width="13.140625" style="59" customWidth="1"/>
    <col min="11788" max="11788" width="15.42578125" style="59" customWidth="1"/>
    <col min="11789" max="12032" width="9.140625" style="59"/>
    <col min="12033" max="12033" width="9.28515625" style="59" customWidth="1"/>
    <col min="12034" max="12034" width="10" style="59" customWidth="1"/>
    <col min="12035" max="12035" width="17.42578125" style="59" customWidth="1"/>
    <col min="12036" max="12036" width="8.85546875" style="59" customWidth="1"/>
    <col min="12037" max="12037" width="7.85546875" style="59" customWidth="1"/>
    <col min="12038" max="12038" width="8.5703125" style="59" customWidth="1"/>
    <col min="12039" max="12039" width="9.28515625" style="59" customWidth="1"/>
    <col min="12040" max="12040" width="14" style="59" customWidth="1"/>
    <col min="12041" max="12041" width="13.42578125" style="59" customWidth="1"/>
    <col min="12042" max="12042" width="12.85546875" style="59" customWidth="1"/>
    <col min="12043" max="12043" width="13.140625" style="59" customWidth="1"/>
    <col min="12044" max="12044" width="15.42578125" style="59" customWidth="1"/>
    <col min="12045" max="12288" width="9.140625" style="59"/>
    <col min="12289" max="12289" width="9.28515625" style="59" customWidth="1"/>
    <col min="12290" max="12290" width="10" style="59" customWidth="1"/>
    <col min="12291" max="12291" width="17.42578125" style="59" customWidth="1"/>
    <col min="12292" max="12292" width="8.85546875" style="59" customWidth="1"/>
    <col min="12293" max="12293" width="7.85546875" style="59" customWidth="1"/>
    <col min="12294" max="12294" width="8.5703125" style="59" customWidth="1"/>
    <col min="12295" max="12295" width="9.28515625" style="59" customWidth="1"/>
    <col min="12296" max="12296" width="14" style="59" customWidth="1"/>
    <col min="12297" max="12297" width="13.42578125" style="59" customWidth="1"/>
    <col min="12298" max="12298" width="12.85546875" style="59" customWidth="1"/>
    <col min="12299" max="12299" width="13.140625" style="59" customWidth="1"/>
    <col min="12300" max="12300" width="15.42578125" style="59" customWidth="1"/>
    <col min="12301" max="12544" width="9.140625" style="59"/>
    <col min="12545" max="12545" width="9.28515625" style="59" customWidth="1"/>
    <col min="12546" max="12546" width="10" style="59" customWidth="1"/>
    <col min="12547" max="12547" width="17.42578125" style="59" customWidth="1"/>
    <col min="12548" max="12548" width="8.85546875" style="59" customWidth="1"/>
    <col min="12549" max="12549" width="7.85546875" style="59" customWidth="1"/>
    <col min="12550" max="12550" width="8.5703125" style="59" customWidth="1"/>
    <col min="12551" max="12551" width="9.28515625" style="59" customWidth="1"/>
    <col min="12552" max="12552" width="14" style="59" customWidth="1"/>
    <col min="12553" max="12553" width="13.42578125" style="59" customWidth="1"/>
    <col min="12554" max="12554" width="12.85546875" style="59" customWidth="1"/>
    <col min="12555" max="12555" width="13.140625" style="59" customWidth="1"/>
    <col min="12556" max="12556" width="15.42578125" style="59" customWidth="1"/>
    <col min="12557" max="12800" width="9.140625" style="59"/>
    <col min="12801" max="12801" width="9.28515625" style="59" customWidth="1"/>
    <col min="12802" max="12802" width="10" style="59" customWidth="1"/>
    <col min="12803" max="12803" width="17.42578125" style="59" customWidth="1"/>
    <col min="12804" max="12804" width="8.85546875" style="59" customWidth="1"/>
    <col min="12805" max="12805" width="7.85546875" style="59" customWidth="1"/>
    <col min="12806" max="12806" width="8.5703125" style="59" customWidth="1"/>
    <col min="12807" max="12807" width="9.28515625" style="59" customWidth="1"/>
    <col min="12808" max="12808" width="14" style="59" customWidth="1"/>
    <col min="12809" max="12809" width="13.42578125" style="59" customWidth="1"/>
    <col min="12810" max="12810" width="12.85546875" style="59" customWidth="1"/>
    <col min="12811" max="12811" width="13.140625" style="59" customWidth="1"/>
    <col min="12812" max="12812" width="15.42578125" style="59" customWidth="1"/>
    <col min="12813" max="13056" width="9.140625" style="59"/>
    <col min="13057" max="13057" width="9.28515625" style="59" customWidth="1"/>
    <col min="13058" max="13058" width="10" style="59" customWidth="1"/>
    <col min="13059" max="13059" width="17.42578125" style="59" customWidth="1"/>
    <col min="13060" max="13060" width="8.85546875" style="59" customWidth="1"/>
    <col min="13061" max="13061" width="7.85546875" style="59" customWidth="1"/>
    <col min="13062" max="13062" width="8.5703125" style="59" customWidth="1"/>
    <col min="13063" max="13063" width="9.28515625" style="59" customWidth="1"/>
    <col min="13064" max="13064" width="14" style="59" customWidth="1"/>
    <col min="13065" max="13065" width="13.42578125" style="59" customWidth="1"/>
    <col min="13066" max="13066" width="12.85546875" style="59" customWidth="1"/>
    <col min="13067" max="13067" width="13.140625" style="59" customWidth="1"/>
    <col min="13068" max="13068" width="15.42578125" style="59" customWidth="1"/>
    <col min="13069" max="13312" width="9.140625" style="59"/>
    <col min="13313" max="13313" width="9.28515625" style="59" customWidth="1"/>
    <col min="13314" max="13314" width="10" style="59" customWidth="1"/>
    <col min="13315" max="13315" width="17.42578125" style="59" customWidth="1"/>
    <col min="13316" max="13316" width="8.85546875" style="59" customWidth="1"/>
    <col min="13317" max="13317" width="7.85546875" style="59" customWidth="1"/>
    <col min="13318" max="13318" width="8.5703125" style="59" customWidth="1"/>
    <col min="13319" max="13319" width="9.28515625" style="59" customWidth="1"/>
    <col min="13320" max="13320" width="14" style="59" customWidth="1"/>
    <col min="13321" max="13321" width="13.42578125" style="59" customWidth="1"/>
    <col min="13322" max="13322" width="12.85546875" style="59" customWidth="1"/>
    <col min="13323" max="13323" width="13.140625" style="59" customWidth="1"/>
    <col min="13324" max="13324" width="15.42578125" style="59" customWidth="1"/>
    <col min="13325" max="13568" width="9.140625" style="59"/>
    <col min="13569" max="13569" width="9.28515625" style="59" customWidth="1"/>
    <col min="13570" max="13570" width="10" style="59" customWidth="1"/>
    <col min="13571" max="13571" width="17.42578125" style="59" customWidth="1"/>
    <col min="13572" max="13572" width="8.85546875" style="59" customWidth="1"/>
    <col min="13573" max="13573" width="7.85546875" style="59" customWidth="1"/>
    <col min="13574" max="13574" width="8.5703125" style="59" customWidth="1"/>
    <col min="13575" max="13575" width="9.28515625" style="59" customWidth="1"/>
    <col min="13576" max="13576" width="14" style="59" customWidth="1"/>
    <col min="13577" max="13577" width="13.42578125" style="59" customWidth="1"/>
    <col min="13578" max="13578" width="12.85546875" style="59" customWidth="1"/>
    <col min="13579" max="13579" width="13.140625" style="59" customWidth="1"/>
    <col min="13580" max="13580" width="15.42578125" style="59" customWidth="1"/>
    <col min="13581" max="13824" width="9.140625" style="59"/>
    <col min="13825" max="13825" width="9.28515625" style="59" customWidth="1"/>
    <col min="13826" max="13826" width="10" style="59" customWidth="1"/>
    <col min="13827" max="13827" width="17.42578125" style="59" customWidth="1"/>
    <col min="13828" max="13828" width="8.85546875" style="59" customWidth="1"/>
    <col min="13829" max="13829" width="7.85546875" style="59" customWidth="1"/>
    <col min="13830" max="13830" width="8.5703125" style="59" customWidth="1"/>
    <col min="13831" max="13831" width="9.28515625" style="59" customWidth="1"/>
    <col min="13832" max="13832" width="14" style="59" customWidth="1"/>
    <col min="13833" max="13833" width="13.42578125" style="59" customWidth="1"/>
    <col min="13834" max="13834" width="12.85546875" style="59" customWidth="1"/>
    <col min="13835" max="13835" width="13.140625" style="59" customWidth="1"/>
    <col min="13836" max="13836" width="15.42578125" style="59" customWidth="1"/>
    <col min="13837" max="14080" width="9.140625" style="59"/>
    <col min="14081" max="14081" width="9.28515625" style="59" customWidth="1"/>
    <col min="14082" max="14082" width="10" style="59" customWidth="1"/>
    <col min="14083" max="14083" width="17.42578125" style="59" customWidth="1"/>
    <col min="14084" max="14084" width="8.85546875" style="59" customWidth="1"/>
    <col min="14085" max="14085" width="7.85546875" style="59" customWidth="1"/>
    <col min="14086" max="14086" width="8.5703125" style="59" customWidth="1"/>
    <col min="14087" max="14087" width="9.28515625" style="59" customWidth="1"/>
    <col min="14088" max="14088" width="14" style="59" customWidth="1"/>
    <col min="14089" max="14089" width="13.42578125" style="59" customWidth="1"/>
    <col min="14090" max="14090" width="12.85546875" style="59" customWidth="1"/>
    <col min="14091" max="14091" width="13.140625" style="59" customWidth="1"/>
    <col min="14092" max="14092" width="15.42578125" style="59" customWidth="1"/>
    <col min="14093" max="14336" width="9.140625" style="59"/>
    <col min="14337" max="14337" width="9.28515625" style="59" customWidth="1"/>
    <col min="14338" max="14338" width="10" style="59" customWidth="1"/>
    <col min="14339" max="14339" width="17.42578125" style="59" customWidth="1"/>
    <col min="14340" max="14340" width="8.85546875" style="59" customWidth="1"/>
    <col min="14341" max="14341" width="7.85546875" style="59" customWidth="1"/>
    <col min="14342" max="14342" width="8.5703125" style="59" customWidth="1"/>
    <col min="14343" max="14343" width="9.28515625" style="59" customWidth="1"/>
    <col min="14344" max="14344" width="14" style="59" customWidth="1"/>
    <col min="14345" max="14345" width="13.42578125" style="59" customWidth="1"/>
    <col min="14346" max="14346" width="12.85546875" style="59" customWidth="1"/>
    <col min="14347" max="14347" width="13.140625" style="59" customWidth="1"/>
    <col min="14348" max="14348" width="15.42578125" style="59" customWidth="1"/>
    <col min="14349" max="14592" width="9.140625" style="59"/>
    <col min="14593" max="14593" width="9.28515625" style="59" customWidth="1"/>
    <col min="14594" max="14594" width="10" style="59" customWidth="1"/>
    <col min="14595" max="14595" width="17.42578125" style="59" customWidth="1"/>
    <col min="14596" max="14596" width="8.85546875" style="59" customWidth="1"/>
    <col min="14597" max="14597" width="7.85546875" style="59" customWidth="1"/>
    <col min="14598" max="14598" width="8.5703125" style="59" customWidth="1"/>
    <col min="14599" max="14599" width="9.28515625" style="59" customWidth="1"/>
    <col min="14600" max="14600" width="14" style="59" customWidth="1"/>
    <col min="14601" max="14601" width="13.42578125" style="59" customWidth="1"/>
    <col min="14602" max="14602" width="12.85546875" style="59" customWidth="1"/>
    <col min="14603" max="14603" width="13.140625" style="59" customWidth="1"/>
    <col min="14604" max="14604" width="15.42578125" style="59" customWidth="1"/>
    <col min="14605" max="14848" width="9.140625" style="59"/>
    <col min="14849" max="14849" width="9.28515625" style="59" customWidth="1"/>
    <col min="14850" max="14850" width="10" style="59" customWidth="1"/>
    <col min="14851" max="14851" width="17.42578125" style="59" customWidth="1"/>
    <col min="14852" max="14852" width="8.85546875" style="59" customWidth="1"/>
    <col min="14853" max="14853" width="7.85546875" style="59" customWidth="1"/>
    <col min="14854" max="14854" width="8.5703125" style="59" customWidth="1"/>
    <col min="14855" max="14855" width="9.28515625" style="59" customWidth="1"/>
    <col min="14856" max="14856" width="14" style="59" customWidth="1"/>
    <col min="14857" max="14857" width="13.42578125" style="59" customWidth="1"/>
    <col min="14858" max="14858" width="12.85546875" style="59" customWidth="1"/>
    <col min="14859" max="14859" width="13.140625" style="59" customWidth="1"/>
    <col min="14860" max="14860" width="15.42578125" style="59" customWidth="1"/>
    <col min="14861" max="15104" width="9.140625" style="59"/>
    <col min="15105" max="15105" width="9.28515625" style="59" customWidth="1"/>
    <col min="15106" max="15106" width="10" style="59" customWidth="1"/>
    <col min="15107" max="15107" width="17.42578125" style="59" customWidth="1"/>
    <col min="15108" max="15108" width="8.85546875" style="59" customWidth="1"/>
    <col min="15109" max="15109" width="7.85546875" style="59" customWidth="1"/>
    <col min="15110" max="15110" width="8.5703125" style="59" customWidth="1"/>
    <col min="15111" max="15111" width="9.28515625" style="59" customWidth="1"/>
    <col min="15112" max="15112" width="14" style="59" customWidth="1"/>
    <col min="15113" max="15113" width="13.42578125" style="59" customWidth="1"/>
    <col min="15114" max="15114" width="12.85546875" style="59" customWidth="1"/>
    <col min="15115" max="15115" width="13.140625" style="59" customWidth="1"/>
    <col min="15116" max="15116" width="15.42578125" style="59" customWidth="1"/>
    <col min="15117" max="15360" width="9.140625" style="59"/>
    <col min="15361" max="15361" width="9.28515625" style="59" customWidth="1"/>
    <col min="15362" max="15362" width="10" style="59" customWidth="1"/>
    <col min="15363" max="15363" width="17.42578125" style="59" customWidth="1"/>
    <col min="15364" max="15364" width="8.85546875" style="59" customWidth="1"/>
    <col min="15365" max="15365" width="7.85546875" style="59" customWidth="1"/>
    <col min="15366" max="15366" width="8.5703125" style="59" customWidth="1"/>
    <col min="15367" max="15367" width="9.28515625" style="59" customWidth="1"/>
    <col min="15368" max="15368" width="14" style="59" customWidth="1"/>
    <col min="15369" max="15369" width="13.42578125" style="59" customWidth="1"/>
    <col min="15370" max="15370" width="12.85546875" style="59" customWidth="1"/>
    <col min="15371" max="15371" width="13.140625" style="59" customWidth="1"/>
    <col min="15372" max="15372" width="15.42578125" style="59" customWidth="1"/>
    <col min="15373" max="15616" width="9.140625" style="59"/>
    <col min="15617" max="15617" width="9.28515625" style="59" customWidth="1"/>
    <col min="15618" max="15618" width="10" style="59" customWidth="1"/>
    <col min="15619" max="15619" width="17.42578125" style="59" customWidth="1"/>
    <col min="15620" max="15620" width="8.85546875" style="59" customWidth="1"/>
    <col min="15621" max="15621" width="7.85546875" style="59" customWidth="1"/>
    <col min="15622" max="15622" width="8.5703125" style="59" customWidth="1"/>
    <col min="15623" max="15623" width="9.28515625" style="59" customWidth="1"/>
    <col min="15624" max="15624" width="14" style="59" customWidth="1"/>
    <col min="15625" max="15625" width="13.42578125" style="59" customWidth="1"/>
    <col min="15626" max="15626" width="12.85546875" style="59" customWidth="1"/>
    <col min="15627" max="15627" width="13.140625" style="59" customWidth="1"/>
    <col min="15628" max="15628" width="15.42578125" style="59" customWidth="1"/>
    <col min="15629" max="15872" width="9.140625" style="59"/>
    <col min="15873" max="15873" width="9.28515625" style="59" customWidth="1"/>
    <col min="15874" max="15874" width="10" style="59" customWidth="1"/>
    <col min="15875" max="15875" width="17.42578125" style="59" customWidth="1"/>
    <col min="15876" max="15876" width="8.85546875" style="59" customWidth="1"/>
    <col min="15877" max="15877" width="7.85546875" style="59" customWidth="1"/>
    <col min="15878" max="15878" width="8.5703125" style="59" customWidth="1"/>
    <col min="15879" max="15879" width="9.28515625" style="59" customWidth="1"/>
    <col min="15880" max="15880" width="14" style="59" customWidth="1"/>
    <col min="15881" max="15881" width="13.42578125" style="59" customWidth="1"/>
    <col min="15882" max="15882" width="12.85546875" style="59" customWidth="1"/>
    <col min="15883" max="15883" width="13.140625" style="59" customWidth="1"/>
    <col min="15884" max="15884" width="15.42578125" style="59" customWidth="1"/>
    <col min="15885" max="16128" width="9.140625" style="59"/>
    <col min="16129" max="16129" width="9.28515625" style="59" customWidth="1"/>
    <col min="16130" max="16130" width="10" style="59" customWidth="1"/>
    <col min="16131" max="16131" width="17.42578125" style="59" customWidth="1"/>
    <col min="16132" max="16132" width="8.85546875" style="59" customWidth="1"/>
    <col min="16133" max="16133" width="7.85546875" style="59" customWidth="1"/>
    <col min="16134" max="16134" width="8.5703125" style="59" customWidth="1"/>
    <col min="16135" max="16135" width="9.28515625" style="59" customWidth="1"/>
    <col min="16136" max="16136" width="14" style="59" customWidth="1"/>
    <col min="16137" max="16137" width="13.42578125" style="59" customWidth="1"/>
    <col min="16138" max="16138" width="12.85546875" style="59" customWidth="1"/>
    <col min="16139" max="16139" width="13.140625" style="59" customWidth="1"/>
    <col min="16140" max="16140" width="15.42578125" style="59" customWidth="1"/>
    <col min="16141" max="16384" width="9.140625" style="59"/>
  </cols>
  <sheetData>
    <row r="1" spans="1:17" ht="48" customHeight="1" x14ac:dyDescent="0.25">
      <c r="F1" s="60"/>
      <c r="G1" s="60"/>
      <c r="H1" s="60"/>
      <c r="I1" s="210" t="s">
        <v>172</v>
      </c>
      <c r="J1" s="210"/>
      <c r="K1" s="210"/>
      <c r="L1" s="210"/>
      <c r="Q1" s="60"/>
    </row>
    <row r="2" spans="1:17" ht="11.25" customHeight="1" x14ac:dyDescent="0.25">
      <c r="I2" s="60" t="s">
        <v>63</v>
      </c>
      <c r="J2" s="60"/>
      <c r="K2" s="60"/>
      <c r="L2" s="60"/>
      <c r="Q2" s="60"/>
    </row>
    <row r="3" spans="1:17" ht="9" customHeight="1" x14ac:dyDescent="0.25">
      <c r="F3" s="61"/>
      <c r="J3" s="60"/>
      <c r="K3" s="60"/>
      <c r="L3" s="60"/>
      <c r="Q3" s="60"/>
    </row>
    <row r="4" spans="1:17" ht="9.75" customHeight="1" x14ac:dyDescent="0.25">
      <c r="F4" s="62"/>
      <c r="G4" s="224" t="s">
        <v>169</v>
      </c>
      <c r="H4" s="224"/>
      <c r="I4" s="224"/>
      <c r="J4" s="224"/>
      <c r="K4" s="224"/>
      <c r="L4" s="224"/>
      <c r="Q4" s="60"/>
    </row>
    <row r="5" spans="1:17" ht="10.5" customHeight="1" x14ac:dyDescent="0.25">
      <c r="F5" s="61"/>
      <c r="G5" s="64"/>
      <c r="H5" s="64"/>
      <c r="I5" s="60"/>
      <c r="J5" s="65"/>
      <c r="K5" s="65"/>
      <c r="L5" s="65"/>
      <c r="Q5" s="60"/>
    </row>
    <row r="6" spans="1:17" ht="10.5" customHeight="1" x14ac:dyDescent="0.25">
      <c r="F6" s="62"/>
      <c r="G6" s="62" t="s">
        <v>64</v>
      </c>
      <c r="I6" s="60"/>
      <c r="J6" s="63" t="s">
        <v>65</v>
      </c>
      <c r="K6" s="60"/>
      <c r="L6" s="60"/>
      <c r="Q6" s="60"/>
    </row>
    <row r="7" spans="1:17" ht="12.75" customHeight="1" x14ac:dyDescent="0.25">
      <c r="F7" s="9" t="s">
        <v>66</v>
      </c>
      <c r="I7" s="60"/>
      <c r="J7" s="62"/>
      <c r="K7" s="60"/>
      <c r="L7" s="60"/>
      <c r="Q7" s="60"/>
    </row>
    <row r="8" spans="1:17" ht="13.5" customHeight="1" x14ac:dyDescent="0.25">
      <c r="C8" s="66"/>
      <c r="E8" s="67" t="s">
        <v>67</v>
      </c>
      <c r="K8" s="68"/>
      <c r="L8" s="68"/>
    </row>
    <row r="9" spans="1:17" ht="13.5" customHeight="1" thickBot="1" x14ac:dyDescent="0.3">
      <c r="A9" s="69" t="s">
        <v>101</v>
      </c>
      <c r="C9" s="66"/>
      <c r="E9" s="67"/>
      <c r="K9" s="68"/>
      <c r="L9" s="10" t="s">
        <v>68</v>
      </c>
    </row>
    <row r="10" spans="1:17" ht="13.15" customHeight="1" x14ac:dyDescent="0.25">
      <c r="B10" s="67"/>
      <c r="D10" s="66"/>
      <c r="E10" s="66"/>
      <c r="I10" s="60"/>
      <c r="K10" s="9" t="s">
        <v>69</v>
      </c>
      <c r="L10" s="11" t="s">
        <v>70</v>
      </c>
    </row>
    <row r="11" spans="1:17" ht="13.15" customHeight="1" x14ac:dyDescent="0.25">
      <c r="B11" s="67"/>
      <c r="D11" s="9" t="s">
        <v>71</v>
      </c>
      <c r="I11" s="60"/>
      <c r="K11" s="55" t="s">
        <v>72</v>
      </c>
      <c r="L11" s="70"/>
    </row>
    <row r="12" spans="1:17" ht="12" customHeight="1" x14ac:dyDescent="0.25">
      <c r="A12" s="60" t="s">
        <v>102</v>
      </c>
      <c r="B12" s="60"/>
      <c r="C12" s="71"/>
      <c r="D12" s="71"/>
      <c r="E12" s="71"/>
      <c r="F12" s="60"/>
      <c r="G12" s="60"/>
      <c r="H12" s="60"/>
      <c r="I12" s="60"/>
      <c r="K12" s="223" t="s">
        <v>73</v>
      </c>
      <c r="L12" s="70"/>
    </row>
    <row r="13" spans="1:17" ht="9.75" customHeight="1" x14ac:dyDescent="0.25">
      <c r="A13" s="60" t="s">
        <v>103</v>
      </c>
      <c r="B13" s="60"/>
      <c r="C13" s="72"/>
      <c r="D13" s="73"/>
      <c r="E13" s="73"/>
      <c r="F13" s="65"/>
      <c r="G13" s="65"/>
      <c r="H13" s="65"/>
      <c r="I13" s="65"/>
      <c r="J13" s="65"/>
      <c r="K13" s="223"/>
      <c r="L13" s="74"/>
    </row>
    <row r="14" spans="1:17" ht="3.75" customHeight="1" thickBot="1" x14ac:dyDescent="0.3">
      <c r="A14" s="60"/>
      <c r="B14" s="60"/>
      <c r="C14" s="72"/>
      <c r="D14" s="72"/>
      <c r="E14" s="72"/>
      <c r="F14" s="62"/>
      <c r="G14" s="62"/>
      <c r="H14" s="62"/>
      <c r="I14" s="62"/>
      <c r="J14" s="62"/>
      <c r="K14" s="60"/>
      <c r="L14" s="70"/>
    </row>
    <row r="15" spans="1:17" ht="13.5" customHeight="1" thickBot="1" x14ac:dyDescent="0.3">
      <c r="A15" s="60"/>
      <c r="B15" s="60"/>
      <c r="C15" s="72"/>
      <c r="D15" s="72" t="s">
        <v>74</v>
      </c>
      <c r="E15" s="75"/>
      <c r="F15" s="76"/>
      <c r="G15" s="77"/>
      <c r="H15" s="62"/>
      <c r="I15" s="62" t="s">
        <v>75</v>
      </c>
      <c r="K15" s="60"/>
      <c r="L15" s="74"/>
    </row>
    <row r="16" spans="1:17" ht="12" customHeight="1" x14ac:dyDescent="0.25">
      <c r="A16" s="60" t="s">
        <v>76</v>
      </c>
      <c r="B16" s="60"/>
      <c r="C16" s="72"/>
      <c r="D16" s="73"/>
      <c r="E16" s="73"/>
      <c r="F16" s="65"/>
      <c r="G16" s="65"/>
      <c r="H16" s="65"/>
      <c r="I16" s="65"/>
      <c r="J16" s="65"/>
      <c r="K16" s="60" t="s">
        <v>77</v>
      </c>
      <c r="L16" s="78"/>
    </row>
    <row r="17" spans="1:12" ht="21.75" customHeight="1" x14ac:dyDescent="0.25">
      <c r="A17" s="225" t="s">
        <v>104</v>
      </c>
      <c r="B17" s="225"/>
      <c r="C17" s="225"/>
      <c r="D17" s="226"/>
      <c r="E17" s="226"/>
      <c r="F17" s="226"/>
      <c r="G17" s="226"/>
      <c r="H17" s="226"/>
      <c r="I17" s="226"/>
      <c r="J17" s="226"/>
      <c r="K17" s="228" t="s">
        <v>78</v>
      </c>
      <c r="L17" s="78"/>
    </row>
    <row r="18" spans="1:12" ht="9.75" hidden="1" customHeight="1" x14ac:dyDescent="0.25">
      <c r="A18" s="60"/>
      <c r="B18" s="60"/>
      <c r="C18" s="71"/>
      <c r="D18" s="227"/>
      <c r="E18" s="227"/>
      <c r="F18" s="227"/>
      <c r="G18" s="227"/>
      <c r="H18" s="227"/>
      <c r="I18" s="227"/>
      <c r="J18" s="227"/>
      <c r="K18" s="228"/>
      <c r="L18" s="78"/>
    </row>
    <row r="19" spans="1:12" ht="14.25" customHeight="1" x14ac:dyDescent="0.25">
      <c r="A19" s="60" t="s">
        <v>79</v>
      </c>
      <c r="B19" s="60"/>
      <c r="C19" s="71"/>
      <c r="D19" s="226"/>
      <c r="E19" s="226"/>
      <c r="F19" s="226"/>
      <c r="G19" s="226"/>
      <c r="H19" s="226"/>
      <c r="I19" s="226"/>
      <c r="J19" s="226"/>
      <c r="K19" s="223"/>
      <c r="L19" s="70"/>
    </row>
    <row r="20" spans="1:12" ht="10.5" customHeight="1" x14ac:dyDescent="0.25">
      <c r="A20" s="60" t="s">
        <v>80</v>
      </c>
      <c r="B20" s="60"/>
      <c r="C20" s="71"/>
      <c r="D20" s="227"/>
      <c r="E20" s="227"/>
      <c r="F20" s="227"/>
      <c r="G20" s="227"/>
      <c r="H20" s="227"/>
      <c r="I20" s="227"/>
      <c r="J20" s="227"/>
      <c r="K20" s="223"/>
      <c r="L20" s="79"/>
    </row>
    <row r="21" spans="1:12" ht="12" customHeight="1" x14ac:dyDescent="0.25">
      <c r="A21" s="60" t="s">
        <v>81</v>
      </c>
      <c r="B21" s="60"/>
      <c r="C21" s="71"/>
      <c r="D21" s="71"/>
      <c r="E21" s="71"/>
      <c r="F21" s="60"/>
      <c r="G21" s="60"/>
      <c r="H21" s="60"/>
      <c r="I21" s="60"/>
      <c r="J21" s="60"/>
      <c r="K21" s="9" t="s">
        <v>82</v>
      </c>
      <c r="L21" s="79"/>
    </row>
    <row r="22" spans="1:12" ht="12" customHeight="1" thickBot="1" x14ac:dyDescent="0.3">
      <c r="A22" s="60"/>
      <c r="B22" s="65"/>
      <c r="C22" s="71"/>
      <c r="D22" s="71"/>
      <c r="E22" s="72"/>
      <c r="F22" s="60"/>
      <c r="G22" s="60"/>
      <c r="H22" s="60"/>
      <c r="I22" s="60"/>
      <c r="J22" s="60"/>
      <c r="K22" s="9" t="s">
        <v>83</v>
      </c>
      <c r="L22" s="80"/>
    </row>
    <row r="23" spans="1:12" ht="9.75" customHeight="1" x14ac:dyDescent="0.25">
      <c r="A23" s="60"/>
      <c r="B23" s="81" t="s">
        <v>84</v>
      </c>
      <c r="C23" s="82"/>
      <c r="D23" s="82"/>
      <c r="E23" s="72"/>
      <c r="F23" s="60"/>
      <c r="G23" s="60"/>
      <c r="H23" s="60"/>
      <c r="I23" s="60"/>
      <c r="J23" s="60"/>
      <c r="K23" s="68"/>
      <c r="L23" s="68"/>
    </row>
    <row r="24" spans="1:12" ht="13.5" customHeight="1" x14ac:dyDescent="0.25">
      <c r="A24" s="60"/>
      <c r="B24" s="81"/>
      <c r="C24" s="71"/>
      <c r="D24" s="71"/>
      <c r="E24" s="71"/>
      <c r="F24" s="60"/>
      <c r="G24" s="60"/>
      <c r="H24" s="60"/>
      <c r="I24" s="60"/>
      <c r="J24" s="60"/>
      <c r="K24" s="83"/>
      <c r="L24" s="83"/>
    </row>
    <row r="25" spans="1:12" ht="3.75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1.25" customHeight="1" x14ac:dyDescent="0.25">
      <c r="A26" s="68"/>
      <c r="B26" s="68"/>
      <c r="C26" s="68"/>
      <c r="D26" s="84"/>
      <c r="E26" s="85"/>
      <c r="F26" s="211" t="s">
        <v>85</v>
      </c>
      <c r="G26" s="212"/>
      <c r="H26" s="213"/>
      <c r="I26" s="214" t="s">
        <v>86</v>
      </c>
      <c r="J26" s="215"/>
      <c r="K26" s="215"/>
      <c r="L26" s="215"/>
    </row>
    <row r="27" spans="1:12" ht="11.25" customHeight="1" x14ac:dyDescent="0.25">
      <c r="A27" s="12" t="s">
        <v>87</v>
      </c>
      <c r="B27" s="68"/>
      <c r="C27" s="68"/>
      <c r="D27" s="13" t="s">
        <v>88</v>
      </c>
      <c r="E27" s="14" t="s">
        <v>88</v>
      </c>
      <c r="F27" s="220" t="s">
        <v>89</v>
      </c>
      <c r="G27" s="221"/>
      <c r="H27" s="222"/>
      <c r="I27" s="216"/>
      <c r="J27" s="217"/>
      <c r="K27" s="217"/>
      <c r="L27" s="217"/>
    </row>
    <row r="28" spans="1:12" ht="11.25" customHeight="1" x14ac:dyDescent="0.25">
      <c r="A28" s="68"/>
      <c r="B28" s="68"/>
      <c r="C28" s="68"/>
      <c r="D28" s="13" t="s">
        <v>90</v>
      </c>
      <c r="E28" s="14" t="s">
        <v>91</v>
      </c>
      <c r="F28" s="234" t="s">
        <v>92</v>
      </c>
      <c r="G28" s="235"/>
      <c r="H28" s="236"/>
      <c r="I28" s="218"/>
      <c r="J28" s="219"/>
      <c r="K28" s="219"/>
      <c r="L28" s="219"/>
    </row>
    <row r="29" spans="1:12" ht="9.75" customHeight="1" x14ac:dyDescent="0.25">
      <c r="A29" s="68"/>
      <c r="B29" s="68"/>
      <c r="C29" s="68"/>
      <c r="D29" s="237"/>
      <c r="E29" s="237"/>
      <c r="F29" s="240" t="s">
        <v>59</v>
      </c>
      <c r="G29" s="214" t="s">
        <v>60</v>
      </c>
      <c r="H29" s="241"/>
      <c r="I29" s="243" t="s">
        <v>61</v>
      </c>
      <c r="J29" s="244"/>
      <c r="K29" s="214" t="s">
        <v>62</v>
      </c>
      <c r="L29" s="215"/>
    </row>
    <row r="30" spans="1:12" ht="7.5" customHeight="1" x14ac:dyDescent="0.25">
      <c r="A30" s="68"/>
      <c r="B30" s="68"/>
      <c r="C30" s="68"/>
      <c r="D30" s="238"/>
      <c r="E30" s="239"/>
      <c r="F30" s="238"/>
      <c r="G30" s="218"/>
      <c r="H30" s="242"/>
      <c r="I30" s="245"/>
      <c r="J30" s="246"/>
      <c r="K30" s="218"/>
      <c r="L30" s="219"/>
    </row>
    <row r="31" spans="1:12" ht="12.75" customHeight="1" thickBot="1" x14ac:dyDescent="0.3">
      <c r="A31" s="247">
        <v>1</v>
      </c>
      <c r="B31" s="247"/>
      <c r="C31" s="248"/>
      <c r="D31" s="86">
        <v>2</v>
      </c>
      <c r="E31" s="86">
        <v>3</v>
      </c>
      <c r="F31" s="86">
        <v>4</v>
      </c>
      <c r="G31" s="249">
        <v>5</v>
      </c>
      <c r="H31" s="250"/>
      <c r="I31" s="251">
        <v>6</v>
      </c>
      <c r="J31" s="252"/>
      <c r="K31" s="251">
        <v>7</v>
      </c>
      <c r="L31" s="253"/>
    </row>
    <row r="32" spans="1:12" ht="15" customHeight="1" x14ac:dyDescent="0.25">
      <c r="A32" s="229"/>
      <c r="B32" s="229"/>
      <c r="C32" s="229"/>
      <c r="D32" s="87"/>
      <c r="E32" s="88"/>
      <c r="F32" s="96" t="s">
        <v>179</v>
      </c>
      <c r="G32" s="230"/>
      <c r="H32" s="231"/>
      <c r="I32" s="230"/>
      <c r="J32" s="231"/>
      <c r="K32" s="232"/>
      <c r="L32" s="233"/>
    </row>
    <row r="33" spans="1:12" ht="15" customHeight="1" thickBot="1" x14ac:dyDescent="0.3">
      <c r="A33" s="229"/>
      <c r="B33" s="229"/>
      <c r="C33" s="229"/>
      <c r="D33" s="89"/>
      <c r="E33" s="90"/>
      <c r="F33" s="95" t="s">
        <v>179</v>
      </c>
      <c r="G33" s="254"/>
      <c r="H33" s="255"/>
      <c r="I33" s="254"/>
      <c r="J33" s="255"/>
      <c r="K33" s="256"/>
      <c r="L33" s="257"/>
    </row>
    <row r="34" spans="1:12" ht="14.25" customHeight="1" thickBot="1" x14ac:dyDescent="0.3">
      <c r="A34" s="253"/>
      <c r="B34" s="253"/>
      <c r="C34" s="253"/>
      <c r="D34" s="62"/>
      <c r="E34" s="62"/>
      <c r="F34" s="91" t="s">
        <v>93</v>
      </c>
      <c r="G34" s="258"/>
      <c r="H34" s="250"/>
      <c r="I34" s="249"/>
      <c r="J34" s="250"/>
      <c r="K34" s="259"/>
      <c r="L34" s="260"/>
    </row>
    <row r="35" spans="1:12" ht="6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</row>
    <row r="36" spans="1:12" ht="11.2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15" t="s">
        <v>94</v>
      </c>
      <c r="L36" s="92"/>
    </row>
    <row r="37" spans="1:12" ht="10.5" customHeight="1" x14ac:dyDescent="0.25">
      <c r="A37" s="9" t="s">
        <v>170</v>
      </c>
      <c r="B37" s="60"/>
      <c r="C37" s="60"/>
      <c r="D37" s="60"/>
      <c r="E37" s="60"/>
      <c r="F37" s="60"/>
      <c r="G37" s="60"/>
      <c r="H37" s="60"/>
      <c r="I37" s="60"/>
      <c r="J37" s="60"/>
      <c r="K37" s="15" t="s">
        <v>95</v>
      </c>
      <c r="L37" s="94"/>
    </row>
    <row r="38" spans="1:12" ht="9" customHeight="1" x14ac:dyDescent="0.25">
      <c r="A38" s="60"/>
      <c r="B38" s="60" t="s">
        <v>96</v>
      </c>
      <c r="C38" s="60"/>
      <c r="D38" s="60"/>
      <c r="E38" s="60"/>
      <c r="F38" s="60"/>
      <c r="G38" s="60"/>
      <c r="H38" s="62"/>
      <c r="I38" s="62"/>
      <c r="J38" s="62"/>
      <c r="K38" s="62"/>
      <c r="L38" s="62"/>
    </row>
    <row r="39" spans="1:12" ht="13.5" customHeight="1" x14ac:dyDescent="0.25">
      <c r="A39" s="60"/>
      <c r="C39" s="60"/>
      <c r="D39" s="60"/>
      <c r="E39" s="60"/>
      <c r="F39" s="60"/>
      <c r="G39" s="93"/>
      <c r="H39" s="93"/>
      <c r="I39" s="62"/>
      <c r="J39" s="62"/>
      <c r="K39" s="61"/>
      <c r="L39" s="61"/>
    </row>
    <row r="40" spans="1:12" ht="9.75" customHeight="1" x14ac:dyDescent="0.25">
      <c r="A40" s="60"/>
      <c r="B40" s="60"/>
      <c r="C40" s="60"/>
      <c r="D40" s="60"/>
      <c r="E40" s="60"/>
      <c r="F40" s="60"/>
      <c r="G40" s="93"/>
      <c r="H40" s="93"/>
      <c r="I40" s="62"/>
      <c r="J40" s="62"/>
      <c r="K40" s="61"/>
      <c r="L40" s="61"/>
    </row>
    <row r="41" spans="1:12" ht="11.25" customHeight="1" x14ac:dyDescent="0.25">
      <c r="A41" s="60" t="s">
        <v>171</v>
      </c>
      <c r="B41" s="60"/>
      <c r="C41" s="60"/>
      <c r="D41" s="60"/>
      <c r="E41" s="60"/>
      <c r="F41" s="60"/>
      <c r="G41" s="62"/>
      <c r="H41" s="62"/>
      <c r="I41" s="62"/>
      <c r="J41" s="62"/>
      <c r="K41" s="61"/>
      <c r="L41" s="61"/>
    </row>
    <row r="42" spans="1:12" ht="8.25" customHeight="1" x14ac:dyDescent="0.25">
      <c r="A42" s="60"/>
      <c r="B42" s="60" t="s">
        <v>97</v>
      </c>
      <c r="C42" s="60"/>
      <c r="D42" s="60"/>
      <c r="E42" s="60"/>
      <c r="F42" s="60"/>
      <c r="G42" s="62"/>
      <c r="H42" s="62"/>
      <c r="I42" s="62"/>
      <c r="J42" s="62"/>
      <c r="K42" s="61"/>
      <c r="L42" s="61"/>
    </row>
    <row r="43" spans="1:12" x14ac:dyDescent="0.25">
      <c r="A43" s="62" t="s">
        <v>98</v>
      </c>
      <c r="C43" s="60"/>
      <c r="D43" s="60"/>
      <c r="E43" s="60"/>
      <c r="F43" s="60"/>
      <c r="G43" s="62"/>
      <c r="H43" s="62"/>
      <c r="I43" s="62"/>
      <c r="J43" s="62"/>
      <c r="K43" s="61"/>
      <c r="L43" s="61"/>
    </row>
    <row r="44" spans="1:12" ht="9" customHeight="1" x14ac:dyDescent="0.25">
      <c r="A44" s="62" t="s">
        <v>100</v>
      </c>
      <c r="C44" s="60"/>
      <c r="D44" s="60"/>
      <c r="E44" s="60"/>
      <c r="F44" s="60"/>
      <c r="G44" s="62"/>
      <c r="H44" s="62"/>
      <c r="I44" s="62"/>
      <c r="J44" s="62"/>
      <c r="K44" s="61"/>
      <c r="L44" s="61"/>
    </row>
    <row r="45" spans="1:12" ht="11.25" customHeight="1" x14ac:dyDescent="0.25">
      <c r="A45" s="62" t="s">
        <v>99</v>
      </c>
      <c r="B45" s="60"/>
      <c r="C45" s="60"/>
      <c r="D45" s="60"/>
      <c r="E45" s="60"/>
      <c r="F45" s="60"/>
      <c r="G45" s="60"/>
      <c r="H45" s="62"/>
      <c r="I45" s="62"/>
      <c r="J45" s="62"/>
      <c r="K45" s="61"/>
      <c r="L45" s="61"/>
    </row>
    <row r="46" spans="1:12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12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</row>
    <row r="48" spans="1:12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2" spans="1:10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spans="1:10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</row>
    <row r="61" spans="1:10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</row>
    <row r="62" spans="1:10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</row>
    <row r="63" spans="1:10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</row>
    <row r="64" spans="1:10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</row>
    <row r="65" spans="1:10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</row>
    <row r="66" spans="1:10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</row>
    <row r="67" spans="1:10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</row>
    <row r="68" spans="1:10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</row>
    <row r="69" spans="1:10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</row>
    <row r="70" spans="1:10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</row>
    <row r="71" spans="1:10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</row>
    <row r="72" spans="1:10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</row>
    <row r="73" spans="1:10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</row>
    <row r="74" spans="1:10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</row>
    <row r="75" spans="1:10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</row>
    <row r="76" spans="1:10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</row>
  </sheetData>
  <mergeCells count="34">
    <mergeCell ref="A33:C33"/>
    <mergeCell ref="G33:H33"/>
    <mergeCell ref="I33:J33"/>
    <mergeCell ref="K33:L33"/>
    <mergeCell ref="A34:C34"/>
    <mergeCell ref="G34:H34"/>
    <mergeCell ref="I34:J34"/>
    <mergeCell ref="K34:L34"/>
    <mergeCell ref="A32:C32"/>
    <mergeCell ref="G32:H32"/>
    <mergeCell ref="I32:J32"/>
    <mergeCell ref="K32:L32"/>
    <mergeCell ref="F28:H28"/>
    <mergeCell ref="D29:D30"/>
    <mergeCell ref="E29:E30"/>
    <mergeCell ref="F29:F30"/>
    <mergeCell ref="G29:H30"/>
    <mergeCell ref="I29:J30"/>
    <mergeCell ref="K29:L30"/>
    <mergeCell ref="A31:C31"/>
    <mergeCell ref="G31:H31"/>
    <mergeCell ref="I31:J31"/>
    <mergeCell ref="K31:L31"/>
    <mergeCell ref="A17:C17"/>
    <mergeCell ref="D17:J18"/>
    <mergeCell ref="K17:K18"/>
    <mergeCell ref="D19:J20"/>
    <mergeCell ref="K19:K20"/>
    <mergeCell ref="I1:L1"/>
    <mergeCell ref="F26:H26"/>
    <mergeCell ref="I26:L28"/>
    <mergeCell ref="F27:H27"/>
    <mergeCell ref="K12:K13"/>
    <mergeCell ref="G4:L4"/>
  </mergeCells>
  <pageMargins left="0.39" right="0.3" top="0.34" bottom="0.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Главный</vt:lpstr>
      <vt:lpstr>таблица 1</vt:lpstr>
      <vt:lpstr>таблица 2 </vt:lpstr>
      <vt:lpstr>Лист2</vt:lpstr>
      <vt:lpstr>Лист1</vt:lpstr>
      <vt:lpstr>таблица 2.1</vt:lpstr>
      <vt:lpstr>таблица 3</vt:lpstr>
      <vt:lpstr>1</vt:lpstr>
      <vt:lpstr>'таблица 2 '!Заголовки_для_печати</vt:lpstr>
      <vt:lpstr>Главный!Область_печати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Демина Евгения Николаевна</dc:creator>
  <cp:lastModifiedBy>Бухгалтерия</cp:lastModifiedBy>
  <cp:lastPrinted>2017-02-15T14:28:58Z</cp:lastPrinted>
  <dcterms:created xsi:type="dcterms:W3CDTF">2016-01-22T06:54:03Z</dcterms:created>
  <dcterms:modified xsi:type="dcterms:W3CDTF">2017-02-20T11:35:37Z</dcterms:modified>
</cp:coreProperties>
</file>